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2.xml" ContentType="application/vnd.openxmlformats-officedocument.drawing+xml"/>
  <Override PartName="/xl/ctrlProps/ctrlProp58.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1"/>
  <workbookPr codeName="ThisWorkbook" defaultThemeVersion="166925"/>
  <mc:AlternateContent xmlns:mc="http://schemas.openxmlformats.org/markup-compatibility/2006">
    <mc:Choice Requires="x15">
      <x15ac:absPath xmlns:x15ac="http://schemas.microsoft.com/office/spreadsheetml/2010/11/ac" url="https://ircmonteregie.sharepoint.com/sites/IRCM/DocumentsPartenariats/Projets locaux/2023-2026/05_APMAI24/Documents et formulaires/"/>
    </mc:Choice>
  </mc:AlternateContent>
  <xr:revisionPtr revIDLastSave="10" documentId="8_{018949A7-E7B1-41D9-B6DB-B0127C51D809}" xr6:coauthVersionLast="47" xr6:coauthVersionMax="47" xr10:uidLastSave="{CC6B681B-D864-4D9A-8E8C-DACF756B9063}"/>
  <bookViews>
    <workbookView xWindow="28680" yWindow="-120" windowWidth="29040" windowHeight="15840" tabRatio="879" firstSheet="1" activeTab="1" xr2:uid="{91AC3AB2-A160-41E1-8EC9-ABC8368427EC}"/>
  </bookViews>
  <sheets>
    <sheet name="Formulaire d'appel de projet" sheetId="35" r:id="rId1"/>
    <sheet name="Grille budgétaire" sheetId="38" r:id="rId2"/>
    <sheet name="Table exportation" sheetId="39" state="hidden" r:id="rId3"/>
    <sheet name="BD" sheetId="40" state="hidden" r:id="rId4"/>
    <sheet name="Table TYPE" sheetId="32" state="hidden" r:id="rId5"/>
    <sheet name="Table CLIENTÈLE" sheetId="29" state="hidden" r:id="rId6"/>
    <sheet name="Table DÉTERMINANTS" sheetId="2" state="hidden" r:id="rId7"/>
    <sheet name="Table CSS" sheetId="4" state="hidden" r:id="rId8"/>
    <sheet name="Table MRC" sheetId="3" state="hidden" r:id="rId9"/>
    <sheet name="Table DIMENSIONS" sheetId="30" state="hidden" r:id="rId10"/>
    <sheet name="Table OBJECTIFS" sheetId="31" state="hidden" r:id="rId11"/>
    <sheet name="Table PARTENAIRES" sheetId="37" state="hidden" r:id="rId12"/>
  </sheets>
  <definedNames>
    <definedName name="_xlnm._FilterDatabase" localSheetId="5" hidden="1">'Table CLIENTÈLE'!$C$4:$C$10</definedName>
    <definedName name="_xlnm._FilterDatabase" localSheetId="7" hidden="1">'Table CSS'!$B$2:$B$13</definedName>
    <definedName name="_xlnm._FilterDatabase" localSheetId="9" hidden="1">'Table DIMENSIONS'!$C$7:$C$17</definedName>
    <definedName name="_xlnm._FilterDatabase" localSheetId="10" hidden="1">'Table OBJECTIFS'!$C$3:$C$8</definedName>
    <definedName name="_xlnm._FilterDatabase" localSheetId="11" hidden="1">'Table PARTENAIRES'!$H$4:$H$11</definedName>
    <definedName name="_xlnm._FilterDatabase" localSheetId="4" hidden="1">'Table TYPE'!$M$5:$M$13</definedName>
    <definedName name="_xlnm.Print_Area" localSheetId="0">'Formulaire d''appel de projet'!$B$2:$M$183</definedName>
    <definedName name="_xlnm.Print_Area" localSheetId="1">'Grille budgétaire'!$B$2:$Q$82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9" i="38" l="1"/>
  <c r="M69" i="38"/>
  <c r="H69" i="38"/>
  <c r="C145" i="35"/>
  <c r="CJ5" i="39"/>
  <c r="CI5" i="39"/>
  <c r="CH5" i="39"/>
  <c r="CG5" i="39"/>
  <c r="CF5" i="39"/>
  <c r="CE5" i="39"/>
  <c r="CD5" i="39"/>
  <c r="CC5" i="39"/>
  <c r="CB5" i="39"/>
  <c r="CA5" i="39"/>
  <c r="BZ5" i="39"/>
  <c r="BY5" i="39"/>
  <c r="AK5" i="39"/>
  <c r="AJ5" i="39"/>
  <c r="AI5" i="39"/>
  <c r="AG5" i="39"/>
  <c r="R91" i="35"/>
  <c r="Y5" i="39" s="1"/>
  <c r="AH5" i="39"/>
  <c r="AE5" i="39"/>
  <c r="AF5" i="39"/>
  <c r="AT5" i="39"/>
  <c r="N67" i="38"/>
  <c r="I67" i="38"/>
  <c r="AR5" i="39"/>
  <c r="AP5" i="39"/>
  <c r="D5" i="39"/>
  <c r="CP5" i="39"/>
  <c r="CO5" i="39"/>
  <c r="CN5" i="39"/>
  <c r="CM5" i="39"/>
  <c r="CL5" i="39"/>
  <c r="CK5" i="39"/>
  <c r="R151" i="35"/>
  <c r="AQ5" i="39" s="1"/>
  <c r="BW5" i="39"/>
  <c r="BX5" i="39"/>
  <c r="R139" i="35"/>
  <c r="AO5" i="39" s="1"/>
  <c r="R128" i="35"/>
  <c r="AL5" i="39" s="1"/>
  <c r="AN5" i="39"/>
  <c r="W128" i="35"/>
  <c r="AM5" i="39" s="1"/>
  <c r="R72" i="35"/>
  <c r="V5" i="39" s="1"/>
  <c r="AB5" i="39"/>
  <c r="X5" i="39"/>
  <c r="W5" i="39"/>
  <c r="AD5" i="39"/>
  <c r="AC5" i="39"/>
  <c r="V91" i="35"/>
  <c r="Z5" i="39" s="1"/>
  <c r="T91" i="35"/>
  <c r="AA5" i="39" s="1"/>
  <c r="R65" i="35"/>
  <c r="Y65" i="35"/>
  <c r="R66" i="35"/>
  <c r="Y66" i="35"/>
  <c r="R67" i="35"/>
  <c r="Y67" i="35"/>
  <c r="R68" i="35"/>
  <c r="Y68" i="35"/>
  <c r="R69" i="35"/>
  <c r="R70" i="35"/>
  <c r="R117" i="35"/>
  <c r="W117" i="35"/>
  <c r="R118" i="35"/>
  <c r="W118" i="35"/>
  <c r="R119" i="35"/>
  <c r="W119" i="35"/>
  <c r="R120" i="35"/>
  <c r="W120" i="35"/>
  <c r="W121" i="35"/>
  <c r="R122" i="35"/>
  <c r="W122" i="35"/>
  <c r="R123" i="35"/>
  <c r="W123" i="35"/>
  <c r="R124" i="35"/>
  <c r="W124" i="35"/>
  <c r="R134" i="35"/>
  <c r="W134" i="35"/>
  <c r="R135" i="35"/>
  <c r="W135" i="35"/>
  <c r="R145" i="35"/>
  <c r="R146" i="35"/>
  <c r="R147" i="35"/>
  <c r="W147" i="35"/>
  <c r="R148" i="35"/>
  <c r="U5" i="39"/>
  <c r="T5" i="39"/>
  <c r="S5" i="39"/>
  <c r="R5" i="39"/>
  <c r="AS5" i="39"/>
  <c r="BJ5" i="39"/>
  <c r="BG5" i="39"/>
  <c r="Q5" i="39"/>
  <c r="P5" i="39"/>
  <c r="N5" i="39"/>
  <c r="M5" i="39"/>
  <c r="L5" i="39"/>
  <c r="K5" i="39"/>
  <c r="J5" i="39"/>
  <c r="I5" i="39"/>
  <c r="H5" i="39"/>
  <c r="O5" i="39"/>
  <c r="C5" i="39"/>
  <c r="BV5" i="39" l="1"/>
  <c r="I147" i="35"/>
  <c r="I146" i="35"/>
  <c r="I145" i="35"/>
  <c r="C148" i="35"/>
  <c r="C147" i="35"/>
  <c r="C146" i="35"/>
  <c r="I135" i="35"/>
  <c r="I134" i="35"/>
  <c r="C135" i="35"/>
  <c r="C134" i="35"/>
  <c r="I124" i="35"/>
  <c r="I123" i="35"/>
  <c r="I122" i="35"/>
  <c r="I121" i="35"/>
  <c r="I120" i="35"/>
  <c r="I119" i="35"/>
  <c r="I118" i="35"/>
  <c r="I117" i="35"/>
  <c r="C124" i="35"/>
  <c r="C123" i="35"/>
  <c r="C122" i="35"/>
  <c r="C120" i="35"/>
  <c r="C119" i="35"/>
  <c r="C118" i="35"/>
  <c r="C117" i="35"/>
  <c r="D6" i="38"/>
  <c r="M6" i="38"/>
  <c r="I11" i="38"/>
  <c r="M65" i="38"/>
  <c r="L65" i="38"/>
  <c r="K65" i="38"/>
  <c r="H65" i="38"/>
  <c r="G65" i="38"/>
  <c r="F65" i="38"/>
  <c r="N64" i="38"/>
  <c r="I64" i="38"/>
  <c r="N63" i="38"/>
  <c r="I63" i="38"/>
  <c r="N62" i="38"/>
  <c r="I62" i="38"/>
  <c r="N61" i="38"/>
  <c r="I61" i="38"/>
  <c r="N60" i="38"/>
  <c r="I60" i="38"/>
  <c r="M58" i="38"/>
  <c r="L58" i="38"/>
  <c r="K58" i="38"/>
  <c r="H58" i="38"/>
  <c r="G58" i="38"/>
  <c r="F58" i="38"/>
  <c r="N57" i="38"/>
  <c r="I57" i="38"/>
  <c r="N56" i="38"/>
  <c r="I56" i="38"/>
  <c r="N55" i="38"/>
  <c r="I55" i="38"/>
  <c r="N54" i="38"/>
  <c r="I54" i="38"/>
  <c r="N53" i="38"/>
  <c r="I53" i="38"/>
  <c r="M51" i="38"/>
  <c r="L51" i="38"/>
  <c r="K51" i="38"/>
  <c r="H51" i="38"/>
  <c r="G51" i="38"/>
  <c r="F51" i="38"/>
  <c r="N50" i="38"/>
  <c r="I50" i="38"/>
  <c r="N49" i="38"/>
  <c r="I49" i="38"/>
  <c r="N48" i="38"/>
  <c r="I48" i="38"/>
  <c r="N47" i="38"/>
  <c r="I47" i="38"/>
  <c r="N46" i="38"/>
  <c r="I46" i="38"/>
  <c r="M44" i="38"/>
  <c r="L44" i="38"/>
  <c r="K44" i="38"/>
  <c r="H44" i="38"/>
  <c r="G44" i="38"/>
  <c r="F44" i="38"/>
  <c r="N43" i="38"/>
  <c r="I43" i="38"/>
  <c r="N42" i="38"/>
  <c r="I42" i="38"/>
  <c r="N41" i="38"/>
  <c r="I41" i="38"/>
  <c r="N40" i="38"/>
  <c r="I40" i="38"/>
  <c r="N39" i="38"/>
  <c r="I39" i="38"/>
  <c r="M37" i="38"/>
  <c r="L37" i="38"/>
  <c r="K37" i="38"/>
  <c r="H37" i="38"/>
  <c r="G37" i="38"/>
  <c r="F37" i="38"/>
  <c r="N36" i="38"/>
  <c r="I36" i="38"/>
  <c r="N35" i="38"/>
  <c r="I35" i="38"/>
  <c r="N34" i="38"/>
  <c r="I34" i="38"/>
  <c r="N33" i="38"/>
  <c r="I33" i="38"/>
  <c r="N32" i="38"/>
  <c r="I32" i="38"/>
  <c r="M30" i="38"/>
  <c r="L30" i="38"/>
  <c r="K30" i="38"/>
  <c r="H30" i="38"/>
  <c r="G30" i="38"/>
  <c r="F30" i="38"/>
  <c r="N29" i="38"/>
  <c r="I29" i="38"/>
  <c r="N28" i="38"/>
  <c r="I28" i="38"/>
  <c r="N27" i="38"/>
  <c r="I27" i="38"/>
  <c r="N26" i="38"/>
  <c r="I26" i="38"/>
  <c r="N25" i="38"/>
  <c r="I25" i="38"/>
  <c r="M23" i="38"/>
  <c r="L23" i="38"/>
  <c r="K23" i="38"/>
  <c r="H23" i="38"/>
  <c r="G23" i="38"/>
  <c r="F23" i="38"/>
  <c r="N22" i="38"/>
  <c r="I22" i="38"/>
  <c r="N21" i="38"/>
  <c r="I21" i="38"/>
  <c r="N20" i="38"/>
  <c r="I20" i="38"/>
  <c r="N19" i="38"/>
  <c r="I19" i="38"/>
  <c r="N18" i="38"/>
  <c r="I18" i="38"/>
  <c r="M16" i="38"/>
  <c r="L16" i="38"/>
  <c r="K16" i="38"/>
  <c r="H16" i="38"/>
  <c r="G16" i="38"/>
  <c r="F16" i="38"/>
  <c r="N15" i="38"/>
  <c r="I15" i="38"/>
  <c r="N14" i="38"/>
  <c r="I14" i="38"/>
  <c r="N13" i="38"/>
  <c r="I13" i="38"/>
  <c r="N12" i="38"/>
  <c r="I12" i="38"/>
  <c r="N11" i="38"/>
  <c r="K66" i="38" l="1"/>
  <c r="K69" i="38" s="1"/>
  <c r="I16" i="38"/>
  <c r="H66" i="38"/>
  <c r="I37" i="38"/>
  <c r="N16" i="38"/>
  <c r="N44" i="38"/>
  <c r="N37" i="38"/>
  <c r="I58" i="38"/>
  <c r="L66" i="38"/>
  <c r="N30" i="38"/>
  <c r="I23" i="38"/>
  <c r="I44" i="38"/>
  <c r="N23" i="38"/>
  <c r="I65" i="38"/>
  <c r="N58" i="38"/>
  <c r="N65" i="38"/>
  <c r="M66" i="38"/>
  <c r="I30" i="38"/>
  <c r="F66" i="38"/>
  <c r="I51" i="38"/>
  <c r="G66" i="38"/>
  <c r="G69" i="38" s="1"/>
  <c r="N51" i="38"/>
  <c r="C68" i="38" l="1"/>
  <c r="F69" i="38"/>
  <c r="N66" i="38"/>
  <c r="I66" i="38"/>
  <c r="N69" i="38" l="1"/>
  <c r="L70" i="38" s="1"/>
  <c r="L71" i="38" s="1"/>
  <c r="I69" i="38"/>
  <c r="G70" i="38" s="1"/>
  <c r="G71" i="38" s="1"/>
  <c r="K70" i="38" l="1"/>
  <c r="K71" i="38" s="1"/>
  <c r="M70" i="38"/>
  <c r="M71" i="38" s="1"/>
  <c r="N71" i="38" s="1"/>
  <c r="F70" i="38"/>
  <c r="F71" i="38" s="1"/>
  <c r="H70" i="38"/>
  <c r="H71" i="38" s="1"/>
  <c r="I71" i="38" s="1"/>
  <c r="C70" i="35" l="1"/>
  <c r="C69" i="35"/>
  <c r="I68" i="35"/>
  <c r="C68" i="35"/>
  <c r="I67" i="35"/>
  <c r="C67" i="35"/>
  <c r="I66" i="35"/>
  <c r="C66" i="35"/>
  <c r="I65" i="35"/>
  <c r="C65" i="35"/>
  <c r="H52" i="35"/>
  <c r="H50" i="3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3">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future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<sst xmlns="http://schemas.openxmlformats.org/spreadsheetml/2006/main" count="499" uniqueCount="445">
  <si>
    <t>VEUILLEZ CONSULTER AU PRÉALABLE LE DOCUMENT « SOUTIEN FINANCIER AUX PROJETS LOCAUX – PSRÉ »</t>
  </si>
  <si>
    <t>ORGANISME FIDUCIAIRE</t>
  </si>
  <si>
    <t>Nom de l'organisme fiduciaire</t>
  </si>
  <si>
    <t>Numéro d'entreprise du Québec (NEQ)</t>
  </si>
  <si>
    <t>Téléphone</t>
  </si>
  <si>
    <t>Adresse civique</t>
  </si>
  <si>
    <t>Courriel</t>
  </si>
  <si>
    <t>Logo</t>
  </si>
  <si>
    <t>Site web</t>
  </si>
  <si>
    <t>S'il est impossible de coller votre logo ici avec l'option « Coller l'image dans la cellule », veuillez  le transmettre par courriel avec les autres documents.</t>
  </si>
  <si>
    <t>Territoire MRC</t>
  </si>
  <si>
    <t>Territoire CSS/CS</t>
  </si>
  <si>
    <t>Membre IRCM?</t>
  </si>
  <si>
    <t>PERSONNE(S) RESPONSABLE(S)</t>
  </si>
  <si>
    <r>
      <t xml:space="preserve">SIGNATAIRE DÉSIGNÉ(E)
</t>
    </r>
    <r>
      <rPr>
        <sz val="10"/>
        <color rgb="FFC00000"/>
        <rFont val="Century Gothic"/>
        <family val="2"/>
      </rPr>
      <t>Signataire désigné(e) par une résolution du CA de l’organisme</t>
    </r>
  </si>
  <si>
    <r>
      <t xml:space="preserve">RESPONSABLE DU PROJET
</t>
    </r>
    <r>
      <rPr>
        <sz val="10"/>
        <color rgb="FFC00000"/>
        <rFont val="Century Gothic"/>
        <family val="2"/>
      </rPr>
      <t xml:space="preserve">Si différent(e) du/de la signataire désigné(e) </t>
    </r>
  </si>
  <si>
    <t>Pronom à utiliser pour désigner la personne</t>
  </si>
  <si>
    <t>Prénom</t>
  </si>
  <si>
    <t>Nom</t>
  </si>
  <si>
    <t>Fonction</t>
  </si>
  <si>
    <t>LE PROJET</t>
  </si>
  <si>
    <t>Nom du projet</t>
  </si>
  <si>
    <t>Date de début</t>
  </si>
  <si>
    <t xml:space="preserve">Date de fin   </t>
  </si>
  <si>
    <t>FINANCEMENT DEMANDÉ</t>
  </si>
  <si>
    <t>Ce projet a-t-il déjà été financé par l'IRCM?</t>
  </si>
  <si>
    <t>Si oui, qu’est-ce qui justifie de le financer à nouveau? Brièvement, quels ont été les impacts de la ou des édition(s) précédente(s)?</t>
  </si>
  <si>
    <t>DESCRIPTION SOMMAIRE</t>
  </si>
  <si>
    <t>Objectif PRINCIPAL du projet</t>
  </si>
  <si>
    <t>Déterminant PSRÉ PRINCIPAL visé</t>
  </si>
  <si>
    <r>
      <t>Déterminant PSRÉ SECONDAIRE visé</t>
    </r>
    <r>
      <rPr>
        <sz val="10"/>
        <rFont val="Century Gothic"/>
        <family val="2"/>
      </rPr>
      <t xml:space="preserve"> </t>
    </r>
    <r>
      <rPr>
        <sz val="8"/>
        <rFont val="Century Gothic"/>
        <family val="2"/>
      </rPr>
      <t>(facultatif)</t>
    </r>
  </si>
  <si>
    <t>Dimension(s) éducative(s) visée(s)</t>
  </si>
  <si>
    <t>Autres (précisez ci-dessous) :</t>
  </si>
  <si>
    <r>
      <t xml:space="preserve">Résumez votre projet de façon claire et concise.  Le contenu devrait inclure des précisions sur l'objectif, le déterminant PSRÉ et les dimensions éducatives visées, ainsi qu'un sommaire des actions proposées.
</t>
    </r>
    <r>
      <rPr>
        <sz val="10"/>
        <rFont val="Century Gothic"/>
        <family val="2"/>
      </rPr>
      <t>Une description d’environ 200 mots est exigée. 
Cette description nous aidera à produire la fiche projet qui sera déposée sur notre site Web à la suite de la reddition de comptes.</t>
    </r>
  </si>
  <si>
    <r>
      <t xml:space="preserve">Décrivez les activités prévues de façon plus précise de même que l'échéancier </t>
    </r>
    <r>
      <rPr>
        <sz val="10"/>
        <rFont val="Century Gothic"/>
        <family val="2"/>
      </rPr>
      <t>(vous pouvez indiquer ici autant de détails que désiré)</t>
    </r>
  </si>
  <si>
    <r>
      <t>Qui sont les personnes responsables des jeunes et des activités?</t>
    </r>
    <r>
      <rPr>
        <sz val="10"/>
        <rFont val="Century Gothic"/>
        <family val="2"/>
      </rPr>
      <t xml:space="preserve"> (Fonction de la personne, pour quel aspect)</t>
    </r>
  </si>
  <si>
    <t>HORAIRE ET FRÉQUENCE DES ACTIVITÉS</t>
  </si>
  <si>
    <t>Matin</t>
  </si>
  <si>
    <t>Quotidiennes</t>
  </si>
  <si>
    <t>Précisions (s'il y a lieu)</t>
  </si>
  <si>
    <t>Midi</t>
  </si>
  <si>
    <t>Hebdomadaires</t>
  </si>
  <si>
    <t>Semaine</t>
  </si>
  <si>
    <t>Soir</t>
  </si>
  <si>
    <t>Mensuelles</t>
  </si>
  <si>
    <t>Fin de semaine</t>
  </si>
  <si>
    <t>DONNÉES PROBANTES ISSUES DE LA PRATIQUE, DE L'EXPÉRIMENTATION OU DE LA RECHERCHE</t>
  </si>
  <si>
    <t>Veuillez énumérer la ou les références venant supporter les actions proposées et leurs impacts (hyperliens ou bibliographie)</t>
  </si>
  <si>
    <t>ENJEU LOCAL AUQUEL VIENT RÉPONDRE LE PROJET</t>
  </si>
  <si>
    <t>Territoire couvert</t>
  </si>
  <si>
    <t xml:space="preserve">Précision (s'il y a lieu)   </t>
  </si>
  <si>
    <t>Expliquez sommairement comment votre projet vient répondre aux enjeux locaux existants en lien avec la PSRÉ.</t>
  </si>
  <si>
    <t xml:space="preserve">Est-ce que le projet est appuyé par une concertation locale pertinente ou un comité en réussite éducative? </t>
  </si>
  <si>
    <t xml:space="preserve">Identifiez la concertation ou le comité en question et expliquez en quoi votre projet est arrimé à ses objectifs. </t>
  </si>
  <si>
    <t>RÉSULTATS ATTENDUS</t>
  </si>
  <si>
    <t>Quels sont les impacts souhaités (quantitatifs et qualitatifs) ainsi que les indicateurs qui permettront de mesurer ces résultats?</t>
  </si>
  <si>
    <t>GROUPE(S) DE JEUNE(S) VISÉ(S) ET AUTRE(S) BÉNÉFICIAIRE(S) TOUCHÉ(S)</t>
  </si>
  <si>
    <t>Facteurs de vulnérabilité</t>
  </si>
  <si>
    <t>Groupes d'âge</t>
  </si>
  <si>
    <t>NOMBRE ESTIMÉ</t>
  </si>
  <si>
    <t>Stratégie pour rejoindre le(s) groupe(s) de jeune(s) visé(s)</t>
  </si>
  <si>
    <t>PARTENAIRE(S) SCOLAIRE(S)</t>
  </si>
  <si>
    <r>
      <t xml:space="preserve">Spécifiez les ressources impliquées ainsi que leur apport/rôle dans le projet 
</t>
    </r>
    <r>
      <rPr>
        <sz val="10"/>
        <rFont val="Century Gothic"/>
        <family val="2"/>
      </rPr>
      <t>(Ex : enseignants de l’école procèdent au référencement des élèves, agente de liaison du CSS dispense les séances d’information, etc.)</t>
    </r>
  </si>
  <si>
    <t>AUTRE(S) PARTENAIRE(S)</t>
  </si>
  <si>
    <t>Organismes communautaires</t>
  </si>
  <si>
    <t>Secteur privé</t>
  </si>
  <si>
    <r>
      <t xml:space="preserve">Spécifiez les ressources impliquées ainsi que leur apport/rôle dans le projet 
</t>
    </r>
    <r>
      <rPr>
        <sz val="10"/>
        <rFont val="Century Gothic"/>
        <family val="2"/>
      </rPr>
      <t>(Ex : l'intervenant de la MDJ anime les ateliers, l’organisatrice communautaire assure la gestion du projet, etc.)</t>
    </r>
  </si>
  <si>
    <t>SIGNATURE</t>
  </si>
  <si>
    <t>DOCUMENTS À TRANSMETTRE</t>
  </si>
  <si>
    <t xml:space="preserve">Obligatoires </t>
  </si>
  <si>
    <t>Formulaire de demande de dépôt de projet (présent document – version Excel);</t>
  </si>
  <si>
    <t>Grille budgétaire du projet (deuxième onglet du présent document rempli – version Excel);</t>
  </si>
  <si>
    <t>Résolution du CA de l’organisme autorisant le signataire à déposer le projet et signer les documents relatifs à cette demande;</t>
  </si>
  <si>
    <t>Courriel ou lettre d’appui d’au moins un partenaire scolaire;</t>
  </si>
  <si>
    <t>Courriel ou lettre d’appui d’au moins un partenaire scolaire ;</t>
  </si>
  <si>
    <r>
      <t>Lettre d’engagement des partenaires</t>
    </r>
    <r>
      <rPr>
        <sz val="9"/>
        <color theme="1"/>
        <rFont val="Century Gothic"/>
        <family val="2"/>
      </rPr>
      <t xml:space="preserve"> (à remettre au plus tard lors de la signature de la CAF - conditionnel au1</t>
    </r>
    <r>
      <rPr>
        <vertAlign val="superscript"/>
        <sz val="9"/>
        <color theme="1"/>
        <rFont val="Century Gothic"/>
        <family val="2"/>
      </rPr>
      <t>er</t>
    </r>
    <r>
      <rPr>
        <sz val="9"/>
        <color theme="1"/>
        <rFont val="Century Gothic"/>
        <family val="2"/>
      </rPr>
      <t xml:space="preserve"> versement)</t>
    </r>
    <r>
      <rPr>
        <sz val="10"/>
        <color theme="1"/>
        <rFont val="Century Gothic"/>
        <family val="2"/>
      </rPr>
      <t>.</t>
    </r>
  </si>
  <si>
    <r>
      <t>Lettre d’engagement des partenaires</t>
    </r>
    <r>
      <rPr>
        <sz val="9"/>
        <color theme="1"/>
        <rFont val="Century Gothic"/>
        <family val="2"/>
      </rPr>
      <t xml:space="preserve"> (à remettre au plus tard lors de la signature de la CAF - conditionnel au versement du 1er versement)</t>
    </r>
    <r>
      <rPr>
        <sz val="10"/>
        <color theme="1"/>
        <rFont val="Century Gothic"/>
        <family val="2"/>
      </rPr>
      <t>.</t>
    </r>
  </si>
  <si>
    <t>Logo du fiduciaire (si vous n'avez pas pu le coller dans la cellule correspondante en début de formulaire).</t>
  </si>
  <si>
    <t>Facultatif</t>
  </si>
  <si>
    <t>Lettre d’appui d’une concertation locale pertinente ou d’un comité en réussite éducative.</t>
  </si>
  <si>
    <t>Prénom et nom</t>
  </si>
  <si>
    <t>Date</t>
  </si>
  <si>
    <t>Je comprends que la soumission par courriel de ce formulaire fait foi de ma signature électronique.</t>
  </si>
  <si>
    <t>Signature</t>
  </si>
  <si>
    <t>IMPORTANT : N'oubliez pas de cocher la case pour valider votre signature.</t>
  </si>
  <si>
    <t xml:space="preserve">Veuillez faire parvenir vos documents à l’adresse courriel suivante : </t>
  </si>
  <si>
    <t>manonborgia@irc-monteregie.ca</t>
  </si>
  <si>
    <t xml:space="preserve">*** SAISIR LES DONNÉES UNIQUEMENT DANS LES CASES BLANCHES *** </t>
  </si>
  <si>
    <t>*** NE RIEN SAISIR DANS LES CASES BLEUES ET JAUNES, LES CALCULS SE FONT AUTOMATIQUEMENT ***</t>
  </si>
  <si>
    <t>FINANCEMENT PSRE</t>
  </si>
  <si>
    <t xml:space="preserve">NOM DE L'ORGANISME : </t>
  </si>
  <si>
    <t xml:space="preserve">NOM DU PROJET : </t>
  </si>
  <si>
    <t>DÉPENSES</t>
  </si>
  <si>
    <t>BUDGET AN 1 (2024-2025)</t>
  </si>
  <si>
    <t>BUDGET AN 2 (2025-2026)
(si applicable)</t>
  </si>
  <si>
    <t>JUSTIFICATIONS DES DÉPENSES</t>
  </si>
  <si>
    <t>FINANCEMENT IRCM</t>
  </si>
  <si>
    <t>PARTENAIRES</t>
  </si>
  <si>
    <t>TOTAL</t>
  </si>
  <si>
    <t>COMMENTAIRES</t>
  </si>
  <si>
    <t>Ressources humaines (veuillez détailler)</t>
  </si>
  <si>
    <t>Sous-total - Ressources humaines</t>
  </si>
  <si>
    <t>Fournitures de bureau (veuillez détailler)</t>
  </si>
  <si>
    <t>Sous-total - Fournitures de bureau et équipements</t>
  </si>
  <si>
    <t>Frais de déplacement (veuillez détailler)</t>
  </si>
  <si>
    <t>Sous-total - Frais de déplacement</t>
  </si>
  <si>
    <t>Développement de contenu/outils (veuillez détailler)</t>
  </si>
  <si>
    <t>Sous-total - Développement de contenu/outils</t>
  </si>
  <si>
    <t>Achat de matériel (veuillez détailler)</t>
  </si>
  <si>
    <t>Sous-total - Achat de matériel</t>
  </si>
  <si>
    <t>Communication (veuillez détailler)</t>
  </si>
  <si>
    <t>Sous-total - Communication</t>
  </si>
  <si>
    <t>Locaux (veuillez détailler)</t>
  </si>
  <si>
    <t>Sous-total - Locaux</t>
  </si>
  <si>
    <t>Promotion et publicité (veuillez détailler)</t>
  </si>
  <si>
    <t>Sous-total - Promotion et publicité</t>
  </si>
  <si>
    <t>SOUS-TOTAL</t>
  </si>
  <si>
    <t>Frais de gestion (saisir les frais de gestion prévus au projet)</t>
  </si>
  <si>
    <t>TOTAL (INCLUANT FRAIS DE GESTION)</t>
  </si>
  <si>
    <t>% DE CONTRIBUTION</t>
  </si>
  <si>
    <t>DÉCLARATION FAITE PAR :</t>
  </si>
  <si>
    <t>Je comprends que la soumission de ce document par courriel constitue ma signature électronique.</t>
  </si>
  <si>
    <t>FIDUCIAIRE</t>
  </si>
  <si>
    <t>PROJET</t>
  </si>
  <si>
    <t>ENJEU ET RÉSULTATS</t>
  </si>
  <si>
    <t>CLIENTÈLE</t>
  </si>
  <si>
    <t>FINANCEMENT</t>
  </si>
  <si>
    <t>SIGNATAIRE</t>
  </si>
  <si>
    <t>RESPONSABLE (SI DIFFÉTENT DE SIGNATAIRE)</t>
  </si>
  <si>
    <t>DOCUMENTS</t>
  </si>
  <si>
    <t>NOM PROJET</t>
  </si>
  <si>
    <t>NO PROJET</t>
  </si>
  <si>
    <t>ANNÉE DE DÉPÔT</t>
  </si>
  <si>
    <t>NO APPEL</t>
  </si>
  <si>
    <t>TYPE DE PROJET</t>
  </si>
  <si>
    <t>NEQ</t>
  </si>
  <si>
    <t>ADRESSE</t>
  </si>
  <si>
    <t>TÉLÉPHONE</t>
  </si>
  <si>
    <t>COURRIEL</t>
  </si>
  <si>
    <t>SITE WEB</t>
  </si>
  <si>
    <t>LOGO</t>
  </si>
  <si>
    <t>MEMBRE IRCM</t>
  </si>
  <si>
    <t>TERRITOIRE MRC</t>
  </si>
  <si>
    <t>CSS/CS</t>
  </si>
  <si>
    <t>OBJECTIF</t>
  </si>
  <si>
    <t>DESCRIPTION</t>
  </si>
  <si>
    <t>DÉTERMINANT PSRE</t>
  </si>
  <si>
    <t>DÉTERMINANT PSRE 2</t>
  </si>
  <si>
    <t>DIMENSIONS ÉDUCATIVES</t>
  </si>
  <si>
    <t>ACTIVITÉS</t>
  </si>
  <si>
    <t>RESPONSABLES DES JEUNES</t>
  </si>
  <si>
    <t>Moments de la journée</t>
  </si>
  <si>
    <t>Moments de la semaine</t>
  </si>
  <si>
    <t>Fréquence</t>
  </si>
  <si>
    <t>Précisions horaire et fréquence</t>
  </si>
  <si>
    <t>DATE DÉBUT</t>
  </si>
  <si>
    <t>DATE FIN</t>
  </si>
  <si>
    <t>DURÉE</t>
  </si>
  <si>
    <t>DONNÉES PROBANTES</t>
  </si>
  <si>
    <t>TERRITOIRE</t>
  </si>
  <si>
    <t>ENJEU LOCAL</t>
  </si>
  <si>
    <t>APPUI CONCERTATION</t>
  </si>
  <si>
    <t>EXPLICATIONS APPUI</t>
  </si>
  <si>
    <t>Âge</t>
  </si>
  <si>
    <t>Stratégie pour les joindre</t>
  </si>
  <si>
    <t>SCOLAIRES</t>
  </si>
  <si>
    <t>SCOLAIRES - RESSOURCES</t>
  </si>
  <si>
    <t>AUTRES PARTENAIRES</t>
  </si>
  <si>
    <t>AUTRES PARTENAIRES - RESSOURCES</t>
  </si>
  <si>
    <t>PROJET 
FINANCÉ AVANT?</t>
  </si>
  <si>
    <t>POURQUOI FINANCER ENCORE?</t>
  </si>
  <si>
    <t>2020-2021
($ demandé)</t>
  </si>
  <si>
    <t>2020-2021
($ reçu)</t>
  </si>
  <si>
    <t>2020-2021
($ réel)</t>
  </si>
  <si>
    <t>2021-2022
($ demandé)2</t>
  </si>
  <si>
    <t>2021-2022
($ reçu)</t>
  </si>
  <si>
    <t>2021-2022
($ réel)</t>
  </si>
  <si>
    <t>2022-2023
($ demandé)</t>
  </si>
  <si>
    <t>2022-2023
($ reçu)</t>
  </si>
  <si>
    <t>2022-2023
($ réel)</t>
  </si>
  <si>
    <t>2023-2024
($ demandé)</t>
  </si>
  <si>
    <t>2023-2024
($ reçu)</t>
  </si>
  <si>
    <t>2023-2024
($ réel)</t>
  </si>
  <si>
    <t>2024-2025
($ demandé)</t>
  </si>
  <si>
    <t>2024-2025
($ reçu)</t>
  </si>
  <si>
    <t>2024-2025
($ réel)</t>
  </si>
  <si>
    <t>2025-2026
($ demandé)</t>
  </si>
  <si>
    <t>2025-2026
($ reçu)</t>
  </si>
  <si>
    <t>2025-2026
($ réel)</t>
  </si>
  <si>
    <t>2026-2027
($ demandé)</t>
  </si>
  <si>
    <t>2026-2027
($ reçu)</t>
  </si>
  <si>
    <t>2026-2027
($ réel)</t>
  </si>
  <si>
    <t>2027-2028
($ demandé)</t>
  </si>
  <si>
    <t>2027-2028
($ reçu)</t>
  </si>
  <si>
    <t>2027-2028
($ réel)</t>
  </si>
  <si>
    <t>2028-2029
($ demandé)</t>
  </si>
  <si>
    <t>2028-2029
($ reçu)</t>
  </si>
  <si>
    <t>2028-2029
($ réel)</t>
  </si>
  <si>
    <t>TOTAL
($ demandé)</t>
  </si>
  <si>
    <t>TOTAL
($ reçu)</t>
  </si>
  <si>
    <t>TOTAL
($ réel)</t>
  </si>
  <si>
    <t>PRONOM</t>
  </si>
  <si>
    <t>PRÉNOM S</t>
  </si>
  <si>
    <t>NOM S</t>
  </si>
  <si>
    <t>FONCTION S</t>
  </si>
  <si>
    <t>TÉLÉPHONE S</t>
  </si>
  <si>
    <t>COURRIEL S</t>
  </si>
  <si>
    <t>PRONOM R</t>
  </si>
  <si>
    <t>PRÉNOM R</t>
  </si>
  <si>
    <t>NOM R</t>
  </si>
  <si>
    <t>FONCTION R</t>
  </si>
  <si>
    <t>TÉLÉPHONE R</t>
  </si>
  <si>
    <t>COURRIEL R</t>
  </si>
  <si>
    <t>FORMULAIRE DÉPÔT</t>
  </si>
  <si>
    <t>GRILLE BUDGÉTAIRE</t>
  </si>
  <si>
    <t>RÉSOLUTION CA</t>
  </si>
  <si>
    <t>LETTRE APPUI SCOLAIRE</t>
  </si>
  <si>
    <t>LETTRE ENGAGEMENT</t>
  </si>
  <si>
    <t>LETTRE APPUI CONCERTATION</t>
  </si>
  <si>
    <t>BILAN AN1</t>
  </si>
  <si>
    <t>BILAN AN2</t>
  </si>
  <si>
    <t>BILAN AN3</t>
  </si>
  <si>
    <t>03 - MAI</t>
  </si>
  <si>
    <t>Projet PSRÉ</t>
  </si>
  <si>
    <t>Types de projets</t>
  </si>
  <si>
    <t>Appels</t>
  </si>
  <si>
    <t>Numéro de mois</t>
  </si>
  <si>
    <t>Type(s) de site(s)</t>
  </si>
  <si>
    <t>Glissade de l'été</t>
  </si>
  <si>
    <t>01 - NOVEMBRE</t>
  </si>
  <si>
    <t>Janvier</t>
  </si>
  <si>
    <t>01</t>
  </si>
  <si>
    <t>Bibliothèque</t>
  </si>
  <si>
    <t>OUI</t>
  </si>
  <si>
    <t>02 - FÉVRIER</t>
  </si>
  <si>
    <t>Février</t>
  </si>
  <si>
    <t>02</t>
  </si>
  <si>
    <t>Camp de jour/camp de vacances</t>
  </si>
  <si>
    <t>NON</t>
  </si>
  <si>
    <t>Projet régional</t>
  </si>
  <si>
    <t>Mars</t>
  </si>
  <si>
    <t>03</t>
  </si>
  <si>
    <t>Carrefour Jeunesse Emploi</t>
  </si>
  <si>
    <t>04 - GLISSADE</t>
  </si>
  <si>
    <t>Avril</t>
  </si>
  <si>
    <t>04</t>
  </si>
  <si>
    <t>Établissement scolaire</t>
  </si>
  <si>
    <t>04 - GLISSADE (PSRE)</t>
  </si>
  <si>
    <t>Mai</t>
  </si>
  <si>
    <t>05</t>
  </si>
  <si>
    <t>Maison de jeunes</t>
  </si>
  <si>
    <t>Juin</t>
  </si>
  <si>
    <t>06</t>
  </si>
  <si>
    <t>Maison de la famille</t>
  </si>
  <si>
    <t>Juillet</t>
  </si>
  <si>
    <t>07</t>
  </si>
  <si>
    <t>Organisme communautaire</t>
  </si>
  <si>
    <t>Août</t>
  </si>
  <si>
    <t>08</t>
  </si>
  <si>
    <t>Parc</t>
  </si>
  <si>
    <t>Septembre</t>
  </si>
  <si>
    <t>09</t>
  </si>
  <si>
    <t>Octobre</t>
  </si>
  <si>
    <t>10</t>
  </si>
  <si>
    <t>Novembre</t>
  </si>
  <si>
    <t>11</t>
  </si>
  <si>
    <t>NE SAIT PAS</t>
  </si>
  <si>
    <t>Décembre</t>
  </si>
  <si>
    <t>12</t>
  </si>
  <si>
    <t>Glissade</t>
  </si>
  <si>
    <t>00</t>
  </si>
  <si>
    <t>Pronom préféré</t>
  </si>
  <si>
    <t>Il</t>
  </si>
  <si>
    <t>École(s)</t>
  </si>
  <si>
    <t>Elle</t>
  </si>
  <si>
    <t>Quartier</t>
  </si>
  <si>
    <t>Iel/ielle</t>
  </si>
  <si>
    <t>Municipalité</t>
  </si>
  <si>
    <t>Autre</t>
  </si>
  <si>
    <t>MRC</t>
  </si>
  <si>
    <t>Région administrative</t>
  </si>
  <si>
    <t>Autre (précisez)</t>
  </si>
  <si>
    <t>0-5 ans (préscolaire)</t>
  </si>
  <si>
    <t>Jeunes autochtones</t>
  </si>
  <si>
    <t>4-5 ans (maternelle complétée)</t>
  </si>
  <si>
    <t>Jeunes en situation de retard</t>
  </si>
  <si>
    <t>6-12 ans (primaire)</t>
  </si>
  <si>
    <t>Jeunes en transition scolaire</t>
  </si>
  <si>
    <t>13-17 ans (secondaire)</t>
  </si>
  <si>
    <t>Jeunes en situation de handicap, difficulté d’adaptation ou d’apprentissage (HDAA)</t>
  </si>
  <si>
    <t>18-24 ans</t>
  </si>
  <si>
    <t>Jeunes issus de l'immigration / communauté culturelle</t>
  </si>
  <si>
    <t>Parents</t>
  </si>
  <si>
    <t>Jeunes issus de milieux défavorisés</t>
  </si>
  <si>
    <t>Intervenants</t>
  </si>
  <si>
    <t>Autres (précisez ci-dessous)</t>
  </si>
  <si>
    <t>Attention, cette liste est utilisée comme choix de réponse dans différentes feuilles.</t>
  </si>
  <si>
    <t>Déterminants PSRÉ</t>
  </si>
  <si>
    <t>01. PS -Relation maître-élèves</t>
  </si>
  <si>
    <t>02. PS -Pratiques pédagogiques et éducatives</t>
  </si>
  <si>
    <t>03. PS -Pratiques de gestion</t>
  </si>
  <si>
    <t>04. PS -Soutien aux élèves en difficulté</t>
  </si>
  <si>
    <t>05. PS -Climat scolaire</t>
  </si>
  <si>
    <t xml:space="preserve">06. PS -Valorisation de l’éducation et encadrement parental </t>
  </si>
  <si>
    <t>07. PS -Rendement scolaire en lecture, en écriture et en mathématique</t>
  </si>
  <si>
    <t>08. PS -Motivation et engagement</t>
  </si>
  <si>
    <t>09. PS -Aspirations scolaires et professionnelles</t>
  </si>
  <si>
    <t>10. PS -Estime de soi</t>
  </si>
  <si>
    <t>11. PS -Conciliation études-travail</t>
  </si>
  <si>
    <t>12. PS -Sentiment dépressif</t>
  </si>
  <si>
    <t>13. PS -Tabac-alcool-drogues</t>
  </si>
  <si>
    <t>14. PS -Alimentation et activités physiques</t>
  </si>
  <si>
    <t>15. PS -Association avec des pairs</t>
  </si>
  <si>
    <t>16. PS -Autocontrôle et conduites sociales et comportementales</t>
  </si>
  <si>
    <t>17. PS -Quartier de résidence et voisinage</t>
  </si>
  <si>
    <t>18. PS -Ressources du milieu</t>
  </si>
  <si>
    <t>19. MVL-Favoriser l’éveil à la lecture chez les 0-9 ans</t>
  </si>
  <si>
    <t>20. MVL-Accroître et maintenir l’intérêt pour la lecture chez les jeunes de 10 à 20 ans</t>
  </si>
  <si>
    <t>21. MVL-Renforcer les habiletés parentales en lecture</t>
  </si>
  <si>
    <t>CSS de la Vallée-des-Tisserands</t>
  </si>
  <si>
    <t>CSS des Grandes-Seigneuries</t>
  </si>
  <si>
    <t>CSS des Hautes-Rivières</t>
  </si>
  <si>
    <t>CSS des Patriotes</t>
  </si>
  <si>
    <t>CSS des Trois-Lacs</t>
  </si>
  <si>
    <t>CSS Marie-Victorin</t>
  </si>
  <si>
    <t>CSS Saint-Hyacinthe</t>
  </si>
  <si>
    <t>CSS Sorel-Tracy</t>
  </si>
  <si>
    <t>CS Lester-B.-Pearson</t>
  </si>
  <si>
    <t>CS New Frontiers</t>
  </si>
  <si>
    <t>CS Riverside</t>
  </si>
  <si>
    <t>Agglomération de Longueuil</t>
  </si>
  <si>
    <t>MRC d'Acton</t>
  </si>
  <si>
    <t>MRC de Beauharnois-Salaberry</t>
  </si>
  <si>
    <t>MRC de La Vallée-du-Richelieu</t>
  </si>
  <si>
    <t>MRC de Roussillon</t>
  </si>
  <si>
    <t>MRC des Maskoutains</t>
  </si>
  <si>
    <t>MRC du Haut-Richelieu</t>
  </si>
  <si>
    <t>MRC du Haut-Saint-Laurent</t>
  </si>
  <si>
    <t>MRC des Jardins-de-Napierville</t>
  </si>
  <si>
    <t>MRC de Marguerite-d'Youville</t>
  </si>
  <si>
    <t>MRC de Pierre-de-Saurel</t>
  </si>
  <si>
    <t>MRC de Rouville</t>
  </si>
  <si>
    <t>MRC de Vaudreuil-Soulanges</t>
  </si>
  <si>
    <t>Acton</t>
  </si>
  <si>
    <t>Beauharnois</t>
  </si>
  <si>
    <t>Haut-Richelieu</t>
  </si>
  <si>
    <t>Haut-Saint-Laurent</t>
  </si>
  <si>
    <t>Jardins de Napierville</t>
  </si>
  <si>
    <t>Longueuil</t>
  </si>
  <si>
    <t>Marguerite</t>
  </si>
  <si>
    <t>Maskoutains</t>
  </si>
  <si>
    <t>Pierre de Saurel</t>
  </si>
  <si>
    <t>Rousillon</t>
  </si>
  <si>
    <t>Rouville</t>
  </si>
  <si>
    <t>Vallée</t>
  </si>
  <si>
    <t>Vaudreuil</t>
  </si>
  <si>
    <t>Cartes des MRC</t>
  </si>
  <si>
    <t>Attention,CEte liste est utilisée comme choix de réponse dans différentes feuilles.</t>
  </si>
  <si>
    <t>Thème</t>
  </si>
  <si>
    <t>Exemple 1</t>
  </si>
  <si>
    <t>Exemple 2</t>
  </si>
  <si>
    <t>Exemple 3</t>
  </si>
  <si>
    <t>Développement durable et environnement</t>
  </si>
  <si>
    <t>Initiatives promouvant le développement durable dans l'éducation</t>
  </si>
  <si>
    <t>Intégration de pratiques durables dans les écoles et les programmes éducatifs</t>
  </si>
  <si>
    <t>Développement des compétences fondamentales</t>
  </si>
  <si>
    <t>Litttératie</t>
  </si>
  <si>
    <t>Numératie</t>
  </si>
  <si>
    <t>Sciences etc.</t>
  </si>
  <si>
    <t>Éducation socioémotionnelle</t>
  </si>
  <si>
    <t>Gestion des émotions</t>
  </si>
  <si>
    <t>Établissement de relations saines</t>
  </si>
  <si>
    <t>Exploration sensorielle</t>
  </si>
  <si>
    <t>ACTIVITÉS FAVORISANT :</t>
  </si>
  <si>
    <t>Engagement des parents</t>
  </si>
  <si>
    <t>Ateliers pour les parents</t>
  </si>
  <si>
    <t>Programmes de soutien familial</t>
  </si>
  <si>
    <t>L’intégration sociolinguistique, immersion française, francisation</t>
  </si>
  <si>
    <t>Équilibre travail-études</t>
  </si>
  <si>
    <t>Programmes d'aide à la gestion du temps</t>
  </si>
  <si>
    <t>Soutien pour les élèves travaillant tout en étudiant</t>
  </si>
  <si>
    <t>La dimension socioculturelle (théâtre, art, improvisation, musique, etc.)</t>
  </si>
  <si>
    <t>Évaluation continue</t>
  </si>
  <si>
    <t>Systèmes d'évaluation adaptés</t>
  </si>
  <si>
    <t>Suivi régulier des progrès des élèves</t>
  </si>
  <si>
    <t>La littératie, éveil à la lecture</t>
  </si>
  <si>
    <t>Inclusion et diversité</t>
  </si>
  <si>
    <t>Programmes inclusifs</t>
  </si>
  <si>
    <t>Soutien spécifique aux groupes à besoins particuliers</t>
  </si>
  <si>
    <t>Francisation</t>
  </si>
  <si>
    <t>La numératie, éveil aux mathématiques</t>
  </si>
  <si>
    <t>Intervention précoce</t>
  </si>
  <si>
    <t>Détection précoce des difficultés académiques</t>
  </si>
  <si>
    <t>Interventions adaptatives</t>
  </si>
  <si>
    <t>La santé mentale des jeunes</t>
  </si>
  <si>
    <t>Mentorat et tutorat</t>
  </si>
  <si>
    <t>Programme de mentorat</t>
  </si>
  <si>
    <t>Tutorat par les pairs</t>
  </si>
  <si>
    <t>Soutien académique individualisé</t>
  </si>
  <si>
    <t>Les aptitudes psychosociales (socialisation, aptitude relationnelle, etc.)</t>
  </si>
  <si>
    <t>Orientation et transition</t>
  </si>
  <si>
    <t>Programmes d'orientation</t>
  </si>
  <si>
    <t>Accompagnement lors des transitions scolaires</t>
  </si>
  <si>
    <t>Les compétences numériques des jeunes</t>
  </si>
  <si>
    <t>Programmes de motivation</t>
  </si>
  <si>
    <t>Initiatives visant à renforcer la motivation scolaire</t>
  </si>
  <si>
    <t>Sensibilisation à l'importance de la persévérance</t>
  </si>
  <si>
    <t>Les compétences parentales et/ou la sensibilisation des parents</t>
  </si>
  <si>
    <t>Réduction des facteurs de risque de décrochage</t>
  </si>
  <si>
    <t>Mesures pour réduire l'abandon scolaire</t>
  </si>
  <si>
    <t>Identification et traitement des facteurs de risque</t>
  </si>
  <si>
    <t>Les habiletés motrices (sport, manipulation objet, etc.)</t>
  </si>
  <si>
    <t>Renforcement des compétences transversales</t>
  </si>
  <si>
    <t>Communication, collaboration</t>
  </si>
  <si>
    <t>Leadership, autonomie</t>
  </si>
  <si>
    <t>Pensée critique, résolution de problèmes, etc.</t>
  </si>
  <si>
    <t>L'éveil scientifique</t>
  </si>
  <si>
    <t>Ressources pédagogiques innovantes</t>
  </si>
  <si>
    <t>Utilisation de la technologie en classe</t>
  </si>
  <si>
    <t xml:space="preserve">Approches pédagogiques novatrices (gamification, apprentissage actif ou expérientiel, etc.), </t>
  </si>
  <si>
    <t>Éducation par les pairs</t>
  </si>
  <si>
    <t>Saines habitudes de vie</t>
  </si>
  <si>
    <t>Promotion d'une alimentation équilibrée</t>
  </si>
  <si>
    <t>Encouragement de l'activité physique et du bien-être général</t>
  </si>
  <si>
    <t>Santé mentale et bien-être</t>
  </si>
  <si>
    <t>Soutien psychologique</t>
  </si>
  <si>
    <t>Programmes de bien-être mental</t>
  </si>
  <si>
    <t>Utilisation de la créativité</t>
  </si>
  <si>
    <t>Intégration de la créativité dans l'apprentissage</t>
  </si>
  <si>
    <t>Projets encourageant l'expression créative des élèves</t>
  </si>
  <si>
    <t>Aider les jeunes à mieux se connaître, développer leur sens des responsabilités et augmenter leur confiance en eux.</t>
  </si>
  <si>
    <t>Créer des interactions sociales positives et augmenter les habiletés sociales.</t>
  </si>
  <si>
    <t>Favoriser la diminution de l'anxiété face à la nouvelle année scolaire.</t>
  </si>
  <si>
    <t>Favoriser une image plus positive de l'école.</t>
  </si>
  <si>
    <t>Maintenir et solidifier des compétences acquises durant l'année (littératie et numératie).</t>
  </si>
  <si>
    <t>Partenaires scolaires</t>
  </si>
  <si>
    <t>Autres partenaires</t>
  </si>
  <si>
    <t>Centre de services scolaire (CSS) OU Commission scolaire (CS)</t>
  </si>
  <si>
    <t>CISSS</t>
  </si>
  <si>
    <t>Établissement postsecondaire</t>
  </si>
  <si>
    <t>CPE / Services à la petite enfance</t>
  </si>
  <si>
    <t>Établissement scolaire (école primaire ou secondaire)</t>
  </si>
  <si>
    <t>Ministères et organismes gouvernementaux</t>
  </si>
  <si>
    <t>Autre(s) (précisez ci-dessous)</t>
  </si>
  <si>
    <t>Municipalités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</si>
</sst>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0\ &quot;$&quot;_);\(#,##0\ &quot;$&quot;\)"/>
    <numFmt numFmtId="165" formatCode="#,##0\ &quot;$&quot;_);[Red]\(#,##0\ &quot;$&quot;\)"/>
    <numFmt numFmtId="166" formatCode="_ * #,##0_)\ &quot;$&quot;_ ;_ * \(#,##0\)\ &quot;$&quot;_ ;_ * &quot;-&quot;_)\ &quot;$&quot;_ ;_ @_ "/>
    <numFmt numFmtId="167" formatCode="_ * #,##0.00_)\ &quot;$&quot;_ ;_ * \(#,##0.00\)\ &quot;$&quot;_ ;_ * &quot;-&quot;??_)\ &quot;$&quot;_ ;_ @_ "/>
    <numFmt numFmtId="168" formatCode="_ * #,##0.00_)_ ;_ * \(#,##0.00\)_ ;_ * &quot;-&quot;??_)_ ;_ @_ "/>
    <numFmt numFmtId="169" formatCode="#,##0\ &quot;$&quot;"/>
    <numFmt numFmtId="170" formatCode="00000"/>
    <numFmt numFmtId="171" formatCode="\(###\)\ ###\-####"/>
    <numFmt numFmtId="172" formatCode="yyyy/mm/dd;@"/>
    <numFmt numFmtId="173" formatCode="dd\ mmmm\ yyyy"/>
    <numFmt numFmtId="174" formatCode="_ * ###,000_)_ ;_ * \(###,000\)_ ;_ * &quot;-&quot;??_)_ ;_ @_ "/>
  </numFmts>
  <fonts count="48">
    <font>
      <sz val="11"/>
      <color theme="1"/>
      <name val="Calibri"/>
      <family val="2"/>
      <scheme val="minor"/>
    </font>
    <font>
      <u/>
      <sz val="11"/>
      <color theme="10"/>
      <name val="Calibri"/>
      <family val="2"/>
      <scheme val="minor"/>
    </font>
    <font>
      <sz val="10"/>
      <color theme="1"/>
      <name val="Calibri Light"/>
      <family val="2"/>
      <scheme val="major"/>
    </font>
    <font>
      <sz val="12"/>
      <color theme="1"/>
      <name val="Calibri"/>
      <family val="2"/>
      <scheme val="minor"/>
    </font>
    <font>
      <b/>
      <sz val="11"/>
      <color theme="1"/>
      <name val="Calibri"/>
      <family val="2"/>
      <scheme val="minor"/>
    </font>
    <font>
      <sz val="8"/>
      <color theme="1"/>
      <name val="Calibri"/>
      <family val="2"/>
      <scheme val="minor"/>
    </font>
    <font>
      <b/>
      <sz val="11"/>
      <color rgb="FFFFFFFF"/>
      <name val="Calibri"/>
      <family val="2"/>
      <scheme val="minor"/>
    </font>
    <font>
      <b/>
      <sz val="11"/>
      <color rgb="FF000000"/>
      <name val="Calibri"/>
      <family val="2"/>
      <scheme val="minor"/>
    </font>
    <font>
      <sz val="11"/>
      <color rgb="FF000000"/>
      <name val="Calibri"/>
      <family val="2"/>
      <scheme val="minor"/>
    </font>
    <font>
      <sz val="11"/>
      <color theme="1"/>
      <name val="Century Gothic"/>
      <family val="2"/>
    </font>
    <font>
      <sz val="10"/>
      <name val="Century Gothic"/>
      <family val="2"/>
    </font>
    <font>
      <b/>
      <sz val="10"/>
      <name val="Century Gothic"/>
      <family val="2"/>
    </font>
    <font>
      <b/>
      <sz val="9"/>
      <name val="Century Gothic"/>
      <family val="2"/>
    </font>
    <font>
      <u/>
      <sz val="11"/>
      <color theme="10"/>
      <name val="Century Gothic"/>
      <family val="2"/>
    </font>
    <font>
      <sz val="9"/>
      <name val="Century Gothic"/>
      <family val="2"/>
    </font>
    <font>
      <b/>
      <sz val="11"/>
      <name val="Century Gothic"/>
      <family val="2"/>
    </font>
    <font>
      <sz val="10"/>
      <color rgb="FFC00000"/>
      <name val="Century Gothic"/>
      <family val="2"/>
    </font>
    <font>
      <sz val="10"/>
      <color theme="1"/>
      <name val="Century Gothic"/>
      <family val="2"/>
    </font>
    <font>
      <u/>
      <sz val="10"/>
      <color theme="10"/>
      <name val="Century Gothic"/>
      <family val="2"/>
    </font>
    <font>
      <sz val="9"/>
      <color theme="1"/>
      <name val="Century Gothic"/>
      <family val="2"/>
    </font>
    <font>
      <b/>
      <sz val="10"/>
      <color theme="0"/>
      <name val="Century Gothic"/>
      <family val="2"/>
    </font>
    <font>
      <b/>
      <sz val="8"/>
      <name val="Century Gothic"/>
      <family val="2"/>
    </font>
    <font>
      <b/>
      <sz val="10"/>
      <color theme="1"/>
      <name val="Century Gothic"/>
      <family val="2"/>
    </font>
    <font>
      <b/>
      <sz val="11"/>
      <color theme="0"/>
      <name val="Century Gothic"/>
      <family val="2"/>
    </font>
    <font>
      <sz val="11"/>
      <color theme="1"/>
      <name val="Calibri"/>
      <family val="2"/>
      <scheme val="minor"/>
    </font>
    <font>
      <sz val="8"/>
      <name val="Century Gothic"/>
      <family val="2"/>
    </font>
    <font>
      <b/>
      <u/>
      <sz val="11"/>
      <color theme="10"/>
      <name val="Calibri"/>
      <family val="2"/>
      <scheme val="minor"/>
    </font>
    <font>
      <b/>
      <sz val="10"/>
      <color rgb="FF00B0F0"/>
      <name val="Century Gothic"/>
      <family val="2"/>
    </font>
    <font>
      <b/>
      <sz val="10"/>
      <color rgb="FFF28A2E"/>
      <name val="Century Gothic"/>
      <family val="2"/>
    </font>
    <font>
      <b/>
      <sz val="14"/>
      <color theme="0"/>
      <name val="Century Gothic"/>
      <family val="2"/>
    </font>
    <font>
      <b/>
      <sz val="12"/>
      <color theme="0"/>
      <name val="Century Gothic"/>
      <family val="2"/>
    </font>
    <font>
      <b/>
      <sz val="10"/>
      <color rgb="FF009692"/>
      <name val="Century Gothic"/>
      <family val="2"/>
    </font>
    <font>
      <sz val="10"/>
      <color theme="0"/>
      <name val="Century Gothic"/>
      <family val="2"/>
    </font>
    <font>
      <b/>
      <u/>
      <sz val="10"/>
      <color theme="10"/>
      <name val="Century Gothic"/>
      <family val="2"/>
    </font>
    <font>
      <b/>
      <sz val="10"/>
      <color theme="0" tint="-4.9989318521683403E-2"/>
      <name val="Century Gothic"/>
      <family val="2"/>
    </font>
    <font>
      <sz val="10"/>
      <color theme="0" tint="-4.9989318521683403E-2"/>
      <name val="Century Gothic"/>
      <family val="2"/>
    </font>
    <font>
      <b/>
      <sz val="10"/>
      <color theme="1"/>
      <name val="Calibri Light"/>
      <family val="2"/>
      <scheme val="major"/>
    </font>
    <font>
      <b/>
      <sz val="10"/>
      <color theme="0"/>
      <name val="Calibri Light"/>
      <family val="2"/>
      <scheme val="major"/>
    </font>
    <font>
      <sz val="10"/>
      <color theme="1"/>
      <name val="Calibri"/>
      <family val="2"/>
      <scheme val="minor"/>
    </font>
    <font>
      <sz val="8"/>
      <name val="Calibri"/>
      <family val="2"/>
      <scheme val="minor"/>
    </font>
    <font>
      <b/>
      <sz val="10"/>
      <name val="Calibri Light"/>
      <family val="2"/>
      <scheme val="major"/>
    </font>
    <font>
      <sz val="8"/>
      <color theme="1"/>
      <name val="Century Gothic"/>
      <family val="2"/>
    </font>
    <font>
      <b/>
      <sz val="9"/>
      <color theme="1"/>
      <name val="Calibri Light"/>
      <family val="2"/>
      <scheme val="major"/>
    </font>
    <font>
      <i/>
      <sz val="10"/>
      <color rgb="FFC00000"/>
      <name val="Century Gothic"/>
      <family val="2"/>
    </font>
    <font>
      <b/>
      <sz val="11"/>
      <color theme="0"/>
      <name val="Calibri"/>
      <family val="2"/>
      <scheme val="minor"/>
    </font>
    <font>
      <vertAlign val="superscript"/>
      <sz val="9"/>
      <color theme="1"/>
      <name val="Century Gothic"/>
      <family val="2"/>
    </font>
    <font>
      <sz val="9"/>
      <color rgb="FFC00000"/>
      <name val="Century Gothic"/>
      <family val="2"/>
    </font>
    <font>
      <sz val="8"/>
      <color rgb="FFC00000"/>
      <name val="Bahnschrift"/>
      <family val="2"/>
    </font>
  </fonts>
  <fills count="37">
    <fill>
      <patternFill patternType="none"/>
    </fill>
    <fill>
      <patternFill patternType="gray125"/>
    </fill>
    <fill>
      <patternFill patternType="solid">
        <fgColor theme="0" tint="-4.9989318521683403E-2"/>
        <bgColor indexed="64"/>
      </patternFill>
    </fill>
    <fill>
      <patternFill patternType="solid">
        <fgColor theme="0" tint="-0.499984740745262"/>
        <bgColor indexed="64"/>
      </patternFill>
    </fill>
    <fill>
      <patternFill patternType="solid">
        <fgColor rgb="FF04BFBF"/>
        <bgColor indexed="64"/>
      </patternFill>
    </fill>
    <fill>
      <patternFill patternType="solid">
        <fgColor rgb="FFDDEFC3"/>
        <bgColor indexed="64"/>
      </patternFill>
    </fill>
    <fill>
      <patternFill patternType="solid">
        <fgColor theme="0"/>
        <bgColor indexed="64"/>
      </patternFill>
    </fill>
    <fill>
      <patternFill patternType="solid">
        <fgColor rgb="FF4472C4"/>
        <bgColor indexed="64"/>
      </patternFill>
    </fill>
    <fill>
      <patternFill patternType="solid">
        <fgColor rgb="FFD9E1F2"/>
        <bgColor indexed="64"/>
      </patternFill>
    </fill>
    <fill>
      <patternFill patternType="solid">
        <fgColor rgb="FFC00000"/>
        <bgColor indexed="64"/>
      </patternFill>
    </fill>
    <fill>
      <patternFill patternType="solid">
        <fgColor theme="1"/>
        <bgColor indexed="64"/>
      </patternFill>
    </fill>
    <fill>
      <patternFill patternType="solid">
        <fgColor rgb="FFFFC000"/>
        <bgColor indexed="64"/>
      </patternFill>
    </fill>
    <fill>
      <patternFill patternType="solid">
        <fgColor theme="1" tint="0.34998626667073579"/>
        <bgColor indexed="64"/>
      </patternFill>
    </fill>
    <fill>
      <patternFill patternType="solid">
        <fgColor theme="7"/>
        <bgColor indexed="64"/>
      </patternFill>
    </fill>
    <fill>
      <patternFill patternType="solid">
        <fgColor rgb="FFCEFFFE"/>
        <bgColor indexed="64"/>
      </patternFill>
    </fill>
    <fill>
      <patternFill patternType="solid">
        <fgColor rgb="FFD6FFFE"/>
        <bgColor indexed="64"/>
      </patternFill>
    </fill>
    <fill>
      <patternFill patternType="solid">
        <fgColor theme="2"/>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009692"/>
        <bgColor indexed="64"/>
      </patternFill>
    </fill>
    <fill>
      <patternFill patternType="solid">
        <fgColor theme="5" tint="0.79998168889431442"/>
        <bgColor indexed="64"/>
      </patternFill>
    </fill>
    <fill>
      <patternFill patternType="solid">
        <fgColor rgb="FF7030A0"/>
        <bgColor indexed="64"/>
      </patternFill>
    </fill>
    <fill>
      <patternFill patternType="solid">
        <fgColor rgb="FFF28A2E"/>
        <bgColor indexed="64"/>
      </patternFill>
    </fill>
    <fill>
      <patternFill patternType="solid">
        <fgColor theme="5" tint="-0.249977111117893"/>
        <bgColor indexed="64"/>
      </patternFill>
    </fill>
    <fill>
      <patternFill patternType="solid">
        <fgColor rgb="FF9966FF"/>
        <bgColor indexed="64"/>
      </patternFill>
    </fill>
    <fill>
      <patternFill patternType="solid">
        <fgColor rgb="FFDDDDFF"/>
        <bgColor indexed="64"/>
      </patternFill>
    </fill>
    <fill>
      <patternFill patternType="solid">
        <fgColor theme="9"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rgb="FF967200"/>
        <bgColor indexed="64"/>
      </patternFill>
    </fill>
    <fill>
      <patternFill patternType="solid">
        <fgColor rgb="FFCC6600"/>
        <bgColor indexed="64"/>
      </patternFill>
    </fill>
    <fill>
      <patternFill patternType="solid">
        <fgColor theme="7" tint="-0.249977111117893"/>
        <bgColor indexed="64"/>
      </patternFill>
    </fill>
    <fill>
      <patternFill patternType="solid">
        <fgColor theme="8" tint="-0.499984740745262"/>
        <bgColor indexed="64"/>
      </patternFill>
    </fill>
  </fills>
  <borders count="3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rgb="FF8EA9DB"/>
      </left>
      <right/>
      <top style="medium">
        <color rgb="FF8EA9DB"/>
      </top>
      <bottom style="medium">
        <color rgb="FF8EA9DB"/>
      </bottom>
      <diagonal/>
    </border>
    <border>
      <left/>
      <right/>
      <top style="medium">
        <color rgb="FF8EA9DB"/>
      </top>
      <bottom style="medium">
        <color rgb="FF8EA9DB"/>
      </bottom>
      <diagonal/>
    </border>
    <border>
      <left/>
      <right style="medium">
        <color rgb="FF8EA9DB"/>
      </right>
      <top style="medium">
        <color rgb="FF8EA9DB"/>
      </top>
      <bottom style="medium">
        <color rgb="FF8EA9DB"/>
      </bottom>
      <diagonal/>
    </border>
    <border>
      <left style="medium">
        <color rgb="FF8EA9DB"/>
      </left>
      <right/>
      <top/>
      <bottom style="medium">
        <color rgb="FF8EA9DB"/>
      </bottom>
      <diagonal/>
    </border>
    <border>
      <left/>
      <right/>
      <top/>
      <bottom style="medium">
        <color rgb="FF8EA9DB"/>
      </bottom>
      <diagonal/>
    </border>
    <border>
      <left/>
      <right style="medium">
        <color rgb="FF8EA9DB"/>
      </right>
      <top/>
      <bottom style="medium">
        <color rgb="FF8EA9DB"/>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9692"/>
      </left>
      <right style="thin">
        <color rgb="FF009692"/>
      </right>
      <top style="thin">
        <color rgb="FF009692"/>
      </top>
      <bottom style="thin">
        <color rgb="FF00969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cellStyleXfs>
  <cellXfs count="351">
    <xf numFmtId="0" fontId="0" fillId="0" borderId="0" xfId="0"/>
    <xf numFmtId="0" fontId="0" fillId="0" borderId="0" xfId="0" applyAlignment="1">
      <alignment horizontal="left"/>
    </xf>
    <xf numFmtId="0" fontId="0" fillId="0" borderId="0" xfId="0" applyAlignment="1">
      <alignment wrapText="1"/>
    </xf>
    <xf numFmtId="0" fontId="0" fillId="0" borderId="0" xfId="0" applyAlignment="1">
      <alignment vertical="center"/>
    </xf>
    <xf numFmtId="0" fontId="3" fillId="0" borderId="0" xfId="0" applyFont="1" applyAlignment="1">
      <alignment vertical="center"/>
    </xf>
    <xf numFmtId="0" fontId="4" fillId="0" borderId="0" xfId="0" applyFont="1"/>
    <xf numFmtId="0" fontId="5" fillId="0" borderId="0" xfId="0" applyFont="1"/>
    <xf numFmtId="0" fontId="4"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vertical="center"/>
    </xf>
    <xf numFmtId="49" fontId="0" fillId="0" borderId="0" xfId="0" applyNumberFormat="1"/>
    <xf numFmtId="0" fontId="2" fillId="0" borderId="0" xfId="0" applyFont="1" applyAlignment="1">
      <alignment horizontal="left" vertical="center" wrapText="1" indent="3"/>
    </xf>
    <xf numFmtId="0" fontId="6" fillId="7" borderId="9" xfId="0" applyFont="1" applyFill="1" applyBorder="1" applyAlignment="1">
      <alignment vertical="center"/>
    </xf>
    <xf numFmtId="0" fontId="6" fillId="7" borderId="10" xfId="0" applyFont="1" applyFill="1" applyBorder="1" applyAlignment="1">
      <alignment vertical="center"/>
    </xf>
    <xf numFmtId="0" fontId="6" fillId="7" borderId="11" xfId="0" applyFont="1" applyFill="1" applyBorder="1" applyAlignment="1">
      <alignment vertical="center"/>
    </xf>
    <xf numFmtId="0" fontId="7" fillId="8" borderId="12" xfId="0" applyFont="1" applyFill="1" applyBorder="1" applyAlignment="1">
      <alignment vertical="center"/>
    </xf>
    <xf numFmtId="0" fontId="8" fillId="8" borderId="13" xfId="0" applyFont="1" applyFill="1" applyBorder="1" applyAlignment="1">
      <alignment vertical="center"/>
    </xf>
    <xf numFmtId="0" fontId="3" fillId="8" borderId="14" xfId="0" applyFont="1" applyFill="1" applyBorder="1" applyAlignment="1">
      <alignment vertical="center"/>
    </xf>
    <xf numFmtId="0" fontId="7" fillId="0" borderId="12" xfId="0" applyFont="1" applyBorder="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0" fontId="8" fillId="8" borderId="14" xfId="0" applyFont="1" applyFill="1" applyBorder="1" applyAlignment="1">
      <alignment vertical="center"/>
    </xf>
    <xf numFmtId="0" fontId="3" fillId="0" borderId="14" xfId="0" applyFont="1" applyBorder="1" applyAlignment="1">
      <alignment vertical="center"/>
    </xf>
    <xf numFmtId="0" fontId="17" fillId="0" borderId="0" xfId="0" applyFont="1" applyAlignment="1">
      <alignment vertical="center"/>
    </xf>
    <xf numFmtId="0" fontId="17" fillId="0" borderId="0" xfId="0" applyFont="1"/>
    <xf numFmtId="0" fontId="22" fillId="0" borderId="0" xfId="0" applyFont="1"/>
    <xf numFmtId="169" fontId="10" fillId="0" borderId="18" xfId="0" applyNumberFormat="1" applyFont="1" applyBorder="1" applyAlignment="1" applyProtection="1">
      <alignment vertical="center"/>
      <protection locked="0"/>
    </xf>
    <xf numFmtId="165" fontId="17" fillId="0" borderId="30" xfId="3" applyNumberFormat="1" applyFont="1" applyBorder="1" applyAlignment="1" applyProtection="1">
      <alignment vertical="center"/>
      <protection locked="0"/>
    </xf>
    <xf numFmtId="165" fontId="17" fillId="11" borderId="30" xfId="3" applyNumberFormat="1" applyFont="1" applyFill="1" applyBorder="1" applyAlignment="1" applyProtection="1">
      <alignment vertical="center"/>
    </xf>
    <xf numFmtId="0" fontId="17" fillId="0" borderId="30" xfId="0" applyFont="1" applyBorder="1" applyAlignment="1" applyProtection="1">
      <alignment vertical="center" wrapText="1"/>
      <protection locked="0"/>
    </xf>
    <xf numFmtId="165" fontId="22" fillId="11" borderId="30" xfId="3" applyNumberFormat="1" applyFont="1" applyFill="1" applyBorder="1" applyAlignment="1" applyProtection="1">
      <alignment vertical="center"/>
    </xf>
    <xf numFmtId="166" fontId="22" fillId="0" borderId="8" xfId="3" applyNumberFormat="1" applyFont="1" applyFill="1" applyBorder="1" applyAlignment="1" applyProtection="1">
      <alignment vertical="center"/>
    </xf>
    <xf numFmtId="0" fontId="17" fillId="0" borderId="30" xfId="0" applyFont="1" applyBorder="1" applyAlignment="1" applyProtection="1">
      <alignment horizontal="left" vertical="center" wrapText="1"/>
      <protection locked="0"/>
    </xf>
    <xf numFmtId="165" fontId="17" fillId="0" borderId="30" xfId="0" applyNumberFormat="1" applyFont="1" applyBorder="1" applyAlignment="1" applyProtection="1">
      <alignment vertical="center"/>
      <protection locked="0"/>
    </xf>
    <xf numFmtId="165" fontId="20" fillId="4" borderId="30" xfId="3" applyNumberFormat="1" applyFont="1" applyFill="1" applyBorder="1" applyAlignment="1" applyProtection="1">
      <alignment vertical="center"/>
    </xf>
    <xf numFmtId="165" fontId="32" fillId="4" borderId="30" xfId="3" applyNumberFormat="1" applyFont="1" applyFill="1" applyBorder="1" applyAlignment="1" applyProtection="1">
      <alignment vertical="center"/>
    </xf>
    <xf numFmtId="166" fontId="32" fillId="0" borderId="8" xfId="3" applyNumberFormat="1" applyFont="1" applyFill="1" applyBorder="1" applyAlignment="1" applyProtection="1">
      <alignment vertical="center"/>
    </xf>
    <xf numFmtId="0" fontId="17" fillId="3" borderId="0" xfId="0" applyFont="1" applyFill="1"/>
    <xf numFmtId="0" fontId="20" fillId="6" borderId="0" xfId="0" applyFont="1" applyFill="1" applyAlignment="1">
      <alignment horizontal="center" vertical="center"/>
    </xf>
    <xf numFmtId="0" fontId="17" fillId="6" borderId="0" xfId="0" applyFont="1" applyFill="1"/>
    <xf numFmtId="0" fontId="31" fillId="0" borderId="34" xfId="0" applyFont="1" applyBorder="1" applyAlignment="1">
      <alignment horizontal="right" vertical="center"/>
    </xf>
    <xf numFmtId="0" fontId="31" fillId="0" borderId="0" xfId="0" applyFont="1" applyAlignment="1">
      <alignment vertical="center"/>
    </xf>
    <xf numFmtId="0" fontId="22" fillId="0" borderId="0" xfId="0" applyFont="1" applyAlignment="1">
      <alignment vertical="center"/>
    </xf>
    <xf numFmtId="0" fontId="20" fillId="0" borderId="8" xfId="0" applyFont="1" applyBorder="1" applyAlignment="1">
      <alignment horizontal="center" vertical="center"/>
    </xf>
    <xf numFmtId="0" fontId="30" fillId="4" borderId="30" xfId="0" applyFont="1" applyFill="1" applyBorder="1" applyAlignment="1">
      <alignment horizontal="center" vertical="center" wrapText="1"/>
    </xf>
    <xf numFmtId="0" fontId="20" fillId="0" borderId="0" xfId="0" applyFont="1" applyAlignment="1">
      <alignment horizontal="center" vertical="center" wrapText="1"/>
    </xf>
    <xf numFmtId="0" fontId="20" fillId="12" borderId="30" xfId="0" applyFont="1" applyFill="1" applyBorder="1" applyAlignment="1">
      <alignment horizontal="center" vertical="center" wrapText="1"/>
    </xf>
    <xf numFmtId="0" fontId="22" fillId="0" borderId="0" xfId="0" applyFont="1" applyAlignment="1">
      <alignment horizontal="center" vertical="center"/>
    </xf>
    <xf numFmtId="0" fontId="27" fillId="0" borderId="8" xfId="0" applyFont="1" applyBorder="1" applyAlignment="1">
      <alignment vertical="center"/>
    </xf>
    <xf numFmtId="0" fontId="27" fillId="0" borderId="0" xfId="0" applyFont="1" applyAlignment="1">
      <alignment vertical="center"/>
    </xf>
    <xf numFmtId="0" fontId="27" fillId="14" borderId="30" xfId="0" applyFont="1" applyFill="1" applyBorder="1" applyAlignment="1">
      <alignment vertical="center"/>
    </xf>
    <xf numFmtId="0" fontId="17" fillId="0" borderId="8" xfId="0" applyFont="1" applyBorder="1" applyAlignment="1">
      <alignment horizontal="left" vertical="center" wrapText="1"/>
    </xf>
    <xf numFmtId="166" fontId="17" fillId="0" borderId="8" xfId="3" applyNumberFormat="1" applyFont="1" applyFill="1" applyBorder="1" applyAlignment="1" applyProtection="1">
      <alignment vertical="center"/>
    </xf>
    <xf numFmtId="0" fontId="22" fillId="0" borderId="8" xfId="0" applyFont="1" applyBorder="1" applyAlignment="1">
      <alignment vertical="center"/>
    </xf>
    <xf numFmtId="0" fontId="22" fillId="0" borderId="8" xfId="0" applyFont="1" applyBorder="1" applyAlignment="1">
      <alignment horizontal="left" vertical="center" wrapText="1"/>
    </xf>
    <xf numFmtId="0" fontId="27" fillId="0" borderId="8" xfId="0" applyFont="1" applyBorder="1" applyAlignment="1">
      <alignment vertical="center" wrapText="1"/>
    </xf>
    <xf numFmtId="0" fontId="27" fillId="0" borderId="0" xfId="0" applyFont="1" applyAlignment="1">
      <alignment vertical="center" wrapText="1"/>
    </xf>
    <xf numFmtId="0" fontId="27" fillId="14" borderId="30" xfId="0" applyFont="1" applyFill="1" applyBorder="1" applyAlignment="1">
      <alignment vertical="center" wrapText="1"/>
    </xf>
    <xf numFmtId="166" fontId="17" fillId="0" borderId="8" xfId="0" applyNumberFormat="1" applyFont="1" applyBorder="1" applyAlignment="1">
      <alignment vertical="center"/>
    </xf>
    <xf numFmtId="0" fontId="17" fillId="6" borderId="0" xfId="0" applyFont="1" applyFill="1" applyAlignment="1">
      <alignment vertical="center"/>
    </xf>
    <xf numFmtId="0" fontId="17" fillId="6" borderId="0" xfId="0" applyFont="1" applyFill="1" applyAlignment="1">
      <alignment horizontal="left" vertical="center" wrapText="1"/>
    </xf>
    <xf numFmtId="0" fontId="17" fillId="3" borderId="0" xfId="0" applyFont="1" applyFill="1" applyAlignment="1">
      <alignment vertical="center"/>
    </xf>
    <xf numFmtId="0" fontId="20" fillId="0" borderId="8" xfId="0" applyFont="1" applyBorder="1" applyAlignment="1">
      <alignment vertical="center"/>
    </xf>
    <xf numFmtId="9" fontId="22" fillId="14" borderId="30" xfId="4" applyFont="1" applyFill="1" applyBorder="1" applyAlignment="1" applyProtection="1">
      <alignment horizontal="right" vertical="center"/>
    </xf>
    <xf numFmtId="0" fontId="22" fillId="0" borderId="0" xfId="0" applyFont="1" applyAlignment="1">
      <alignment horizontal="center"/>
    </xf>
    <xf numFmtId="0" fontId="17" fillId="6" borderId="0" xfId="0" applyFont="1" applyFill="1" applyAlignment="1">
      <alignment horizontal="left" vertical="center" indent="3"/>
    </xf>
    <xf numFmtId="0" fontId="10" fillId="6" borderId="0" xfId="0" applyFont="1" applyFill="1" applyAlignment="1">
      <alignment horizontal="center" vertical="center" wrapText="1"/>
    </xf>
    <xf numFmtId="0" fontId="28" fillId="6" borderId="0" xfId="0" applyFont="1" applyFill="1" applyAlignment="1">
      <alignment horizontal="center" vertical="center"/>
    </xf>
    <xf numFmtId="0" fontId="32" fillId="6" borderId="0" xfId="0" applyFont="1" applyFill="1"/>
    <xf numFmtId="0" fontId="20" fillId="6" borderId="0" xfId="0" applyFont="1" applyFill="1" applyAlignment="1">
      <alignment vertical="center"/>
    </xf>
    <xf numFmtId="0" fontId="17" fillId="3" borderId="0" xfId="0" applyFont="1" applyFill="1" applyProtection="1">
      <protection locked="0"/>
    </xf>
    <xf numFmtId="0" fontId="9" fillId="3" borderId="0" xfId="0" applyFont="1" applyFill="1" applyProtection="1">
      <protection locked="0"/>
    </xf>
    <xf numFmtId="0" fontId="10" fillId="2" borderId="30" xfId="1" applyFont="1" applyFill="1" applyBorder="1" applyAlignment="1" applyProtection="1">
      <alignment horizontal="center" vertical="center" wrapText="1"/>
      <protection locked="0"/>
    </xf>
    <xf numFmtId="0" fontId="9" fillId="6" borderId="0" xfId="0" applyFont="1" applyFill="1"/>
    <xf numFmtId="0" fontId="9" fillId="3" borderId="0" xfId="0" applyFont="1" applyFill="1"/>
    <xf numFmtId="0" fontId="9" fillId="3" borderId="0" xfId="0" applyFont="1" applyFill="1" applyAlignment="1">
      <alignment horizontal="center" vertical="center"/>
    </xf>
    <xf numFmtId="0" fontId="10" fillId="2" borderId="7" xfId="0" applyFont="1" applyFill="1" applyBorder="1" applyAlignment="1">
      <alignment vertical="center"/>
    </xf>
    <xf numFmtId="0" fontId="10" fillId="2" borderId="0" xfId="0" applyFont="1" applyFill="1" applyAlignment="1">
      <alignment vertical="center"/>
    </xf>
    <xf numFmtId="0" fontId="10" fillId="2" borderId="0" xfId="0" applyFont="1" applyFill="1" applyAlignment="1">
      <alignment horizontal="left" vertical="center" wrapText="1"/>
    </xf>
    <xf numFmtId="0" fontId="10" fillId="2" borderId="8" xfId="0" applyFont="1" applyFill="1" applyBorder="1" applyAlignment="1">
      <alignment vertical="center"/>
    </xf>
    <xf numFmtId="0" fontId="11" fillId="2" borderId="0" xfId="0" applyFont="1" applyFill="1" applyAlignment="1">
      <alignment horizontal="left" vertical="center" shrinkToFit="1"/>
    </xf>
    <xf numFmtId="0" fontId="13" fillId="2" borderId="0" xfId="1" applyFont="1" applyFill="1" applyBorder="1" applyAlignment="1" applyProtection="1">
      <alignment horizontal="left" vertical="top" wrapText="1"/>
    </xf>
    <xf numFmtId="0" fontId="10" fillId="2" borderId="0" xfId="0" applyFont="1" applyFill="1" applyAlignment="1">
      <alignment vertical="center" wrapText="1"/>
    </xf>
    <xf numFmtId="0" fontId="12" fillId="2" borderId="0" xfId="0" applyFont="1" applyFill="1" applyAlignment="1">
      <alignment horizontal="left" vertical="center" shrinkToFit="1"/>
    </xf>
    <xf numFmtId="171" fontId="14" fillId="2" borderId="0" xfId="0" applyNumberFormat="1" applyFont="1" applyFill="1" applyAlignment="1">
      <alignment horizontal="left" vertical="center" shrinkToFit="1"/>
    </xf>
    <xf numFmtId="0" fontId="11" fillId="2" borderId="0" xfId="0" applyFont="1" applyFill="1" applyAlignment="1">
      <alignment horizontal="left" vertical="center" wrapText="1"/>
    </xf>
    <xf numFmtId="0" fontId="11" fillId="2" borderId="0" xfId="0" applyFont="1" applyFill="1" applyAlignment="1">
      <alignment vertical="center" shrinkToFit="1"/>
    </xf>
    <xf numFmtId="0" fontId="11" fillId="2" borderId="0" xfId="0" applyFont="1" applyFill="1" applyAlignment="1">
      <alignment vertical="center" wrapText="1"/>
    </xf>
    <xf numFmtId="0" fontId="12" fillId="2" borderId="0" xfId="0" applyFont="1" applyFill="1" applyAlignment="1">
      <alignment vertical="center" shrinkToFit="1"/>
    </xf>
    <xf numFmtId="0" fontId="14" fillId="2" borderId="0" xfId="0" applyFont="1" applyFill="1" applyAlignment="1">
      <alignment vertical="center" shrinkToFit="1"/>
    </xf>
    <xf numFmtId="0" fontId="11" fillId="2" borderId="0" xfId="0" applyFont="1" applyFill="1" applyAlignment="1">
      <alignment vertical="center"/>
    </xf>
    <xf numFmtId="0" fontId="10" fillId="2" borderId="3" xfId="0" applyFont="1" applyFill="1" applyBorder="1" applyAlignment="1">
      <alignment vertical="center"/>
    </xf>
    <xf numFmtId="0" fontId="10" fillId="2" borderId="1" xfId="0" applyFont="1" applyFill="1" applyBorder="1" applyAlignment="1">
      <alignment vertical="center"/>
    </xf>
    <xf numFmtId="0" fontId="10" fillId="2" borderId="1" xfId="0" applyFont="1" applyFill="1" applyBorder="1" applyAlignment="1">
      <alignment horizontal="left" vertical="center"/>
    </xf>
    <xf numFmtId="0" fontId="10" fillId="2" borderId="2" xfId="0" applyFont="1" applyFill="1" applyBorder="1" applyAlignment="1">
      <alignment vertical="center"/>
    </xf>
    <xf numFmtId="0" fontId="10" fillId="2" borderId="8" xfId="0" applyFont="1" applyFill="1" applyBorder="1" applyAlignment="1">
      <alignment horizontal="left" vertical="center" wrapText="1"/>
    </xf>
    <xf numFmtId="0" fontId="12" fillId="2" borderId="0" xfId="0" applyFont="1" applyFill="1" applyAlignment="1">
      <alignment vertical="center" wrapText="1" shrinkToFit="1"/>
    </xf>
    <xf numFmtId="0" fontId="12" fillId="2" borderId="0" xfId="0" applyFont="1" applyFill="1" applyAlignment="1">
      <alignment vertical="center" wrapText="1"/>
    </xf>
    <xf numFmtId="0" fontId="10" fillId="2" borderId="8" xfId="1" applyFont="1" applyFill="1" applyBorder="1" applyAlignment="1" applyProtection="1">
      <alignment vertical="center" wrapText="1"/>
    </xf>
    <xf numFmtId="0" fontId="13" fillId="2" borderId="8" xfId="1" applyFont="1" applyFill="1" applyBorder="1" applyAlignment="1" applyProtection="1">
      <alignment horizontal="left" vertical="top" wrapText="1"/>
    </xf>
    <xf numFmtId="0" fontId="10" fillId="2" borderId="8" xfId="1" applyFont="1" applyFill="1" applyBorder="1" applyAlignment="1" applyProtection="1">
      <alignment horizontal="left" vertical="center" wrapText="1"/>
    </xf>
    <xf numFmtId="0" fontId="11" fillId="2" borderId="8" xfId="0" applyFont="1" applyFill="1" applyBorder="1" applyAlignment="1">
      <alignment horizontal="left" vertical="center" shrinkToFit="1"/>
    </xf>
    <xf numFmtId="0" fontId="11" fillId="2" borderId="0" xfId="0" applyFont="1" applyFill="1" applyAlignment="1">
      <alignment horizontal="right" vertical="center" shrinkToFit="1"/>
    </xf>
    <xf numFmtId="172" fontId="11" fillId="2" borderId="0" xfId="0" applyNumberFormat="1" applyFont="1" applyFill="1" applyAlignment="1">
      <alignment horizontal="right" vertical="center"/>
    </xf>
    <xf numFmtId="0" fontId="10" fillId="3" borderId="0" xfId="0" applyFont="1" applyFill="1" applyAlignment="1">
      <alignment vertical="center" wrapText="1"/>
    </xf>
    <xf numFmtId="0" fontId="12" fillId="2" borderId="8" xfId="0" applyFont="1" applyFill="1" applyBorder="1" applyAlignment="1">
      <alignment vertical="center" shrinkToFit="1"/>
    </xf>
    <xf numFmtId="0" fontId="12" fillId="3" borderId="0" xfId="0" applyFont="1" applyFill="1" applyAlignment="1">
      <alignment vertical="center" wrapText="1" shrinkToFit="1"/>
    </xf>
    <xf numFmtId="0" fontId="17" fillId="2" borderId="0" xfId="0" applyFont="1" applyFill="1"/>
    <xf numFmtId="0" fontId="18" fillId="2" borderId="0" xfId="1" applyFont="1" applyFill="1" applyBorder="1" applyAlignment="1" applyProtection="1">
      <alignment horizontal="left" vertical="top" wrapText="1"/>
    </xf>
    <xf numFmtId="0" fontId="9" fillId="2" borderId="0" xfId="0" applyFont="1" applyFill="1"/>
    <xf numFmtId="0" fontId="9" fillId="2" borderId="8" xfId="0" applyFont="1" applyFill="1" applyBorder="1"/>
    <xf numFmtId="0" fontId="10" fillId="2" borderId="7" xfId="0" applyFont="1" applyFill="1" applyBorder="1" applyAlignment="1">
      <alignment horizontal="left"/>
    </xf>
    <xf numFmtId="0" fontId="10" fillId="2" borderId="8" xfId="0" applyFont="1" applyFill="1" applyBorder="1" applyAlignment="1">
      <alignment horizontal="left"/>
    </xf>
    <xf numFmtId="0" fontId="9" fillId="3" borderId="0" xfId="0" applyFont="1" applyFill="1" applyAlignment="1">
      <alignment horizontal="left"/>
    </xf>
    <xf numFmtId="0" fontId="15" fillId="2" borderId="0" xfId="0" applyFont="1" applyFill="1" applyAlignment="1">
      <alignment horizontal="center" vertical="center" shrinkToFit="1"/>
    </xf>
    <xf numFmtId="0" fontId="11" fillId="2" borderId="0" xfId="0" applyFont="1" applyFill="1" applyAlignment="1">
      <alignment wrapText="1" shrinkToFit="1"/>
    </xf>
    <xf numFmtId="0" fontId="11" fillId="2" borderId="0" xfId="0" applyFont="1" applyFill="1" applyAlignment="1">
      <alignment horizontal="left" vertical="center" wrapText="1" shrinkToFit="1"/>
    </xf>
    <xf numFmtId="0" fontId="17" fillId="2" borderId="0" xfId="0" applyFont="1" applyFill="1" applyAlignment="1">
      <alignment horizontal="left" vertical="center"/>
    </xf>
    <xf numFmtId="0" fontId="9" fillId="3" borderId="0" xfId="0" applyFont="1" applyFill="1" applyAlignment="1">
      <alignment vertical="center"/>
    </xf>
    <xf numFmtId="0" fontId="19" fillId="2" borderId="0" xfId="0" applyFont="1" applyFill="1" applyAlignment="1">
      <alignment horizontal="left" vertical="center" indent="3"/>
    </xf>
    <xf numFmtId="0" fontId="9" fillId="6" borderId="30" xfId="0" applyFont="1" applyFill="1" applyBorder="1"/>
    <xf numFmtId="0" fontId="19" fillId="2" borderId="0" xfId="0" applyFont="1" applyFill="1" applyAlignment="1">
      <alignment horizontal="left" vertical="center"/>
    </xf>
    <xf numFmtId="0" fontId="11" fillId="2" borderId="1" xfId="0" applyFont="1" applyFill="1" applyBorder="1" applyAlignment="1">
      <alignment horizontal="left" wrapText="1" shrinkToFit="1"/>
    </xf>
    <xf numFmtId="0" fontId="17" fillId="2" borderId="1" xfId="0" applyFont="1" applyFill="1" applyBorder="1" applyAlignment="1">
      <alignment horizontal="left" vertical="center" indent="3"/>
    </xf>
    <xf numFmtId="0" fontId="10" fillId="2" borderId="4" xfId="0" applyFont="1" applyFill="1" applyBorder="1" applyAlignment="1">
      <alignment vertical="center"/>
    </xf>
    <xf numFmtId="0" fontId="10" fillId="2" borderId="6" xfId="0" applyFont="1" applyFill="1" applyBorder="1" applyAlignment="1">
      <alignment vertical="center"/>
    </xf>
    <xf numFmtId="0" fontId="15" fillId="2" borderId="0" xfId="0" applyFont="1" applyFill="1" applyAlignment="1">
      <alignment horizontal="left" vertical="center" shrinkToFit="1"/>
    </xf>
    <xf numFmtId="0" fontId="17" fillId="2" borderId="0" xfId="0" applyFont="1" applyFill="1" applyAlignment="1">
      <alignment horizontal="left" vertical="center" indent="3"/>
    </xf>
    <xf numFmtId="0" fontId="15" fillId="2" borderId="0" xfId="0" applyFont="1" applyFill="1" applyAlignment="1">
      <alignment vertical="center" shrinkToFit="1"/>
    </xf>
    <xf numFmtId="0" fontId="17" fillId="2" borderId="0" xfId="0" applyFont="1" applyFill="1" applyAlignment="1">
      <alignment vertical="center"/>
    </xf>
    <xf numFmtId="0" fontId="17" fillId="2" borderId="0" xfId="0" applyFont="1" applyFill="1" applyAlignment="1">
      <alignment vertical="top"/>
    </xf>
    <xf numFmtId="0" fontId="17" fillId="2" borderId="1" xfId="0" applyFont="1" applyFill="1" applyBorder="1" applyAlignment="1">
      <alignment vertical="top"/>
    </xf>
    <xf numFmtId="0" fontId="17" fillId="2" borderId="1" xfId="0" applyFont="1" applyFill="1" applyBorder="1" applyAlignment="1">
      <alignment horizontal="center" vertical="top"/>
    </xf>
    <xf numFmtId="0" fontId="15" fillId="2" borderId="5" xfId="0" applyFont="1" applyFill="1" applyBorder="1" applyAlignment="1">
      <alignment horizontal="left" vertical="center" shrinkToFit="1"/>
    </xf>
    <xf numFmtId="0" fontId="11" fillId="2" borderId="0" xfId="0" applyFont="1" applyFill="1" applyAlignment="1">
      <alignment vertical="center" wrapText="1" shrinkToFit="1"/>
    </xf>
    <xf numFmtId="0" fontId="15" fillId="3" borderId="0" xfId="0" applyFont="1" applyFill="1" applyAlignment="1">
      <alignment vertical="center" shrinkToFit="1"/>
    </xf>
    <xf numFmtId="0" fontId="15" fillId="2" borderId="1" xfId="0" applyFont="1" applyFill="1" applyBorder="1" applyAlignment="1">
      <alignment horizontal="center" vertical="center" shrinkToFit="1"/>
    </xf>
    <xf numFmtId="0" fontId="10" fillId="2" borderId="7" xfId="0" applyFont="1" applyFill="1" applyBorder="1"/>
    <xf numFmtId="0" fontId="10" fillId="2" borderId="0" xfId="0" applyFont="1" applyFill="1"/>
    <xf numFmtId="0" fontId="10" fillId="2" borderId="0" xfId="0" applyFont="1" applyFill="1" applyAlignment="1">
      <alignment horizontal="left" wrapText="1"/>
    </xf>
    <xf numFmtId="0" fontId="10" fillId="2" borderId="8" xfId="0" applyFont="1" applyFill="1" applyBorder="1" applyAlignment="1">
      <alignment horizontal="left" wrapText="1"/>
    </xf>
    <xf numFmtId="0" fontId="21" fillId="2" borderId="0" xfId="0" applyFont="1" applyFill="1" applyAlignment="1">
      <alignment horizontal="center" wrapText="1"/>
    </xf>
    <xf numFmtId="0" fontId="10" fillId="2" borderId="8" xfId="0" applyFont="1" applyFill="1" applyBorder="1"/>
    <xf numFmtId="0" fontId="10" fillId="2" borderId="0" xfId="0" applyFont="1" applyFill="1" applyAlignment="1">
      <alignment horizontal="left" vertical="center" wrapText="1" indent="3"/>
    </xf>
    <xf numFmtId="0" fontId="10" fillId="2" borderId="0" xfId="1" applyFont="1" applyFill="1" applyBorder="1" applyAlignment="1" applyProtection="1">
      <alignment horizontal="left" vertical="center" wrapText="1"/>
    </xf>
    <xf numFmtId="0" fontId="10" fillId="2" borderId="0" xfId="1" applyFont="1" applyFill="1" applyBorder="1" applyAlignment="1" applyProtection="1">
      <alignment vertical="center" wrapText="1"/>
    </xf>
    <xf numFmtId="0" fontId="14" fillId="2" borderId="0" xfId="0" applyFont="1" applyFill="1" applyAlignment="1">
      <alignment horizontal="center" vertical="center" wrapText="1"/>
    </xf>
    <xf numFmtId="0" fontId="9" fillId="3" borderId="0" xfId="0" applyFont="1" applyFill="1" applyAlignment="1">
      <alignment horizontal="center"/>
    </xf>
    <xf numFmtId="0" fontId="35" fillId="2" borderId="7" xfId="0" applyFont="1" applyFill="1" applyBorder="1" applyAlignment="1">
      <alignment vertical="center"/>
    </xf>
    <xf numFmtId="0" fontId="9" fillId="3" borderId="0" xfId="0" applyFont="1" applyFill="1" applyAlignment="1">
      <alignment horizontal="right"/>
    </xf>
    <xf numFmtId="0" fontId="9" fillId="3" borderId="0" xfId="0" applyFont="1" applyFill="1" applyAlignment="1" applyProtection="1">
      <alignment horizontal="center" vertical="center"/>
      <protection locked="0"/>
    </xf>
    <xf numFmtId="0" fontId="9" fillId="3" borderId="0" xfId="0" applyFont="1" applyFill="1" applyAlignment="1" applyProtection="1">
      <alignment vertical="center"/>
      <protection locked="0"/>
    </xf>
    <xf numFmtId="0" fontId="9" fillId="6" borderId="30" xfId="0" applyFont="1" applyFill="1" applyBorder="1" applyProtection="1">
      <protection locked="0"/>
    </xf>
    <xf numFmtId="0" fontId="9" fillId="16" borderId="30" xfId="0" applyFont="1" applyFill="1" applyBorder="1" applyProtection="1">
      <protection locked="0"/>
    </xf>
    <xf numFmtId="0" fontId="10" fillId="2" borderId="30" xfId="0" applyFont="1" applyFill="1" applyBorder="1" applyAlignment="1" applyProtection="1">
      <alignment horizontal="center" vertical="center" wrapText="1"/>
      <protection locked="0"/>
    </xf>
    <xf numFmtId="0" fontId="14" fillId="6" borderId="18" xfId="0" applyFont="1" applyFill="1" applyBorder="1" applyAlignment="1" applyProtection="1">
      <alignment vertical="center" shrinkToFit="1"/>
      <protection locked="0"/>
    </xf>
    <xf numFmtId="0" fontId="10" fillId="2" borderId="0" xfId="0" applyFont="1" applyFill="1" applyAlignment="1">
      <alignment horizontal="left" vertical="center"/>
    </xf>
    <xf numFmtId="0" fontId="10" fillId="0" borderId="18" xfId="0" applyFont="1" applyBorder="1" applyAlignment="1" applyProtection="1">
      <alignment horizontal="center" vertical="center" wrapText="1"/>
      <protection locked="0"/>
    </xf>
    <xf numFmtId="0" fontId="14" fillId="6" borderId="18" xfId="0" applyFont="1" applyFill="1" applyBorder="1" applyAlignment="1" applyProtection="1">
      <alignment horizontal="center" vertical="center" shrinkToFit="1"/>
      <protection locked="0"/>
    </xf>
    <xf numFmtId="0" fontId="10" fillId="6" borderId="18" xfId="0" applyFont="1" applyFill="1" applyBorder="1" applyAlignment="1" applyProtection="1">
      <alignment horizontal="center" vertical="center" shrinkToFit="1"/>
      <protection locked="0"/>
    </xf>
    <xf numFmtId="0" fontId="10" fillId="2" borderId="0" xfId="0" applyFont="1" applyFill="1" applyAlignment="1" applyProtection="1">
      <alignment horizontal="center" vertical="center" wrapText="1"/>
      <protection locked="0"/>
    </xf>
    <xf numFmtId="0" fontId="12" fillId="2" borderId="0" xfId="0" applyFont="1" applyFill="1" applyAlignment="1">
      <alignment horizontal="left" vertical="center" wrapText="1" indent="3"/>
    </xf>
    <xf numFmtId="0" fontId="0" fillId="0" borderId="0" xfId="0" applyAlignment="1">
      <alignment horizontal="center" vertical="center"/>
    </xf>
    <xf numFmtId="0" fontId="9" fillId="3" borderId="0" xfId="0" applyFont="1" applyFill="1" applyAlignment="1">
      <alignment wrapText="1"/>
    </xf>
    <xf numFmtId="0" fontId="41" fillId="3" borderId="0" xfId="0" applyFont="1" applyFill="1" applyAlignment="1" applyProtection="1">
      <alignment wrapText="1"/>
      <protection locked="0"/>
    </xf>
    <xf numFmtId="0" fontId="41" fillId="3" borderId="0" xfId="0" applyFont="1" applyFill="1" applyAlignment="1" applyProtection="1">
      <alignment vertical="top" wrapText="1"/>
      <protection locked="0"/>
    </xf>
    <xf numFmtId="0" fontId="19" fillId="3" borderId="0" xfId="0" applyFont="1" applyFill="1" applyAlignment="1" applyProtection="1">
      <alignment vertical="top" wrapText="1"/>
      <protection locked="0"/>
    </xf>
    <xf numFmtId="0" fontId="19" fillId="3" borderId="0" xfId="0" applyFont="1" applyFill="1" applyAlignment="1" applyProtection="1">
      <alignment horizontal="left" vertical="top" wrapText="1"/>
      <protection locked="0"/>
    </xf>
    <xf numFmtId="0" fontId="37" fillId="0" borderId="2" xfId="0" applyFont="1" applyBorder="1" applyAlignment="1">
      <alignment horizontal="center" vertical="center" wrapText="1"/>
    </xf>
    <xf numFmtId="174" fontId="37" fillId="0" borderId="36" xfId="5" applyNumberFormat="1" applyFont="1" applyBorder="1" applyAlignment="1">
      <alignment horizontal="center" vertical="center" wrapText="1"/>
    </xf>
    <xf numFmtId="0" fontId="37" fillId="0" borderId="36" xfId="0" applyFont="1" applyBorder="1" applyAlignment="1">
      <alignment horizontal="center" vertical="center" wrapText="1"/>
    </xf>
    <xf numFmtId="0" fontId="36" fillId="0" borderId="36" xfId="0" applyFont="1" applyBorder="1" applyAlignment="1">
      <alignment horizontal="center" vertical="center" wrapText="1"/>
    </xf>
    <xf numFmtId="0" fontId="40" fillId="13" borderId="36" xfId="0" applyFont="1" applyFill="1" applyBorder="1" applyAlignment="1">
      <alignment horizontal="center" vertical="center" wrapText="1"/>
    </xf>
    <xf numFmtId="0" fontId="40" fillId="18" borderId="36" xfId="0" applyFont="1" applyFill="1" applyBorder="1" applyAlignment="1">
      <alignment horizontal="center" vertical="center" wrapText="1"/>
    </xf>
    <xf numFmtId="0" fontId="40" fillId="19" borderId="36" xfId="0" applyFont="1" applyFill="1" applyBorder="1" applyAlignment="1">
      <alignment horizontal="center" vertical="center" wrapText="1"/>
    </xf>
    <xf numFmtId="0" fontId="40" fillId="20" borderId="36" xfId="0" applyFont="1" applyFill="1" applyBorder="1" applyAlignment="1">
      <alignment horizontal="center" vertical="center" wrapText="1"/>
    </xf>
    <xf numFmtId="0" fontId="42" fillId="0" borderId="36" xfId="0" applyFont="1" applyBorder="1" applyAlignment="1">
      <alignment horizontal="center" vertical="center" wrapText="1"/>
    </xf>
    <xf numFmtId="0" fontId="42" fillId="0" borderId="3" xfId="0" applyFont="1" applyBorder="1" applyAlignment="1">
      <alignment horizontal="center" vertical="center" wrapText="1"/>
    </xf>
    <xf numFmtId="0" fontId="38" fillId="0" borderId="35" xfId="0" applyFont="1" applyBorder="1" applyAlignment="1">
      <alignment horizontal="center" vertical="center" wrapText="1"/>
    </xf>
    <xf numFmtId="0" fontId="12" fillId="3" borderId="0" xfId="0" applyFont="1" applyFill="1" applyAlignment="1">
      <alignment horizontal="left" vertical="center" wrapText="1" shrinkToFit="1"/>
    </xf>
    <xf numFmtId="0" fontId="9" fillId="3" borderId="0" xfId="0" applyFont="1" applyFill="1" applyAlignment="1" applyProtection="1">
      <alignment horizontal="left"/>
      <protection locked="0"/>
    </xf>
    <xf numFmtId="0" fontId="19" fillId="3" borderId="0" xfId="0" applyFont="1" applyFill="1"/>
    <xf numFmtId="0" fontId="36" fillId="24" borderId="36"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36" fillId="4" borderId="36" xfId="0" applyFont="1" applyFill="1" applyBorder="1" applyAlignment="1">
      <alignment horizontal="center" vertical="center" wrapText="1"/>
    </xf>
    <xf numFmtId="0" fontId="38" fillId="14" borderId="35" xfId="0" applyFont="1" applyFill="1" applyBorder="1" applyAlignment="1">
      <alignment horizontal="left" vertical="center" wrapText="1"/>
    </xf>
    <xf numFmtId="0" fontId="36" fillId="26" borderId="36" xfId="0" applyFont="1" applyFill="1" applyBorder="1" applyAlignment="1">
      <alignment horizontal="center" vertical="center" wrapText="1"/>
    </xf>
    <xf numFmtId="0" fontId="36" fillId="29" borderId="36" xfId="0" applyFont="1" applyFill="1" applyBorder="1" applyAlignment="1">
      <alignment horizontal="center" vertical="center" wrapText="1"/>
    </xf>
    <xf numFmtId="0" fontId="38" fillId="30" borderId="35" xfId="0" applyFont="1" applyFill="1" applyBorder="1" applyAlignment="1">
      <alignment horizontal="left" vertical="top" wrapText="1"/>
    </xf>
    <xf numFmtId="0" fontId="36" fillId="31" borderId="36" xfId="0" applyFont="1" applyFill="1" applyBorder="1" applyAlignment="1">
      <alignment horizontal="center" vertical="center" wrapText="1"/>
    </xf>
    <xf numFmtId="0" fontId="38" fillId="2" borderId="35" xfId="0" applyFont="1" applyFill="1" applyBorder="1" applyAlignment="1">
      <alignment vertical="center" wrapText="1"/>
    </xf>
    <xf numFmtId="49" fontId="38" fillId="2" borderId="35" xfId="0" applyNumberFormat="1" applyFont="1" applyFill="1" applyBorder="1" applyAlignment="1">
      <alignment vertical="center" wrapText="1"/>
    </xf>
    <xf numFmtId="0" fontId="38" fillId="18" borderId="35" xfId="0" applyFont="1" applyFill="1" applyBorder="1" applyAlignment="1">
      <alignment horizontal="center" vertical="center" wrapText="1"/>
    </xf>
    <xf numFmtId="0" fontId="36" fillId="17" borderId="36" xfId="0" applyFont="1" applyFill="1" applyBorder="1" applyAlignment="1">
      <alignment horizontal="center" vertical="center" wrapText="1"/>
    </xf>
    <xf numFmtId="0" fontId="36" fillId="35" borderId="36" xfId="0" applyFont="1" applyFill="1" applyBorder="1" applyAlignment="1">
      <alignment horizontal="center" vertical="center" wrapText="1"/>
    </xf>
    <xf numFmtId="0" fontId="38" fillId="0" borderId="6" xfId="0" applyFont="1" applyBorder="1" applyAlignment="1">
      <alignment horizontal="center" vertical="center" wrapText="1"/>
    </xf>
    <xf numFmtId="49" fontId="38" fillId="0" borderId="35" xfId="0" applyNumberFormat="1" applyFont="1" applyBorder="1" applyAlignment="1">
      <alignment horizontal="center" vertical="center" wrapText="1"/>
    </xf>
    <xf numFmtId="0" fontId="38" fillId="22" borderId="35" xfId="0" applyFont="1" applyFill="1" applyBorder="1" applyAlignment="1">
      <alignment horizontal="center" vertical="center" wrapText="1"/>
    </xf>
    <xf numFmtId="0" fontId="38" fillId="14" borderId="35" xfId="0" applyFont="1" applyFill="1" applyBorder="1" applyAlignment="1">
      <alignment horizontal="center" vertical="center" wrapText="1"/>
    </xf>
    <xf numFmtId="173" fontId="38" fillId="14" borderId="35" xfId="0" applyNumberFormat="1" applyFont="1" applyFill="1" applyBorder="1" applyAlignment="1">
      <alignment horizontal="center" vertical="center" wrapText="1"/>
    </xf>
    <xf numFmtId="0" fontId="38" fillId="27" borderId="35" xfId="0" applyFont="1" applyFill="1" applyBorder="1" applyAlignment="1">
      <alignment horizontal="center" vertical="center" wrapText="1"/>
    </xf>
    <xf numFmtId="0" fontId="38" fillId="30" borderId="35" xfId="0" applyFont="1" applyFill="1" applyBorder="1" applyAlignment="1">
      <alignment horizontal="center" vertical="center" wrapText="1"/>
    </xf>
    <xf numFmtId="164" fontId="38" fillId="18" borderId="35" xfId="3" applyNumberFormat="1" applyFont="1" applyFill="1" applyBorder="1" applyAlignment="1">
      <alignment horizontal="center" vertical="center" wrapText="1"/>
    </xf>
    <xf numFmtId="0" fontId="0" fillId="0" borderId="0" xfId="0" applyAlignment="1">
      <alignment horizontal="center" vertical="center" wrapText="1"/>
    </xf>
    <xf numFmtId="0" fontId="9" fillId="16" borderId="0" xfId="0" applyFont="1" applyFill="1" applyProtection="1">
      <protection locked="0"/>
    </xf>
    <xf numFmtId="0" fontId="10" fillId="2" borderId="0" xfId="0" applyFont="1" applyFill="1" applyAlignment="1">
      <alignment horizontal="left" vertical="center" wrapText="1"/>
    </xf>
    <xf numFmtId="0" fontId="17" fillId="2" borderId="0" xfId="0" applyFont="1" applyFill="1" applyAlignment="1">
      <alignment horizontal="left" vertical="center"/>
    </xf>
    <xf numFmtId="0" fontId="17" fillId="2" borderId="0" xfId="0" applyFont="1" applyFill="1" applyAlignment="1">
      <alignment horizontal="left" vertical="center" indent="1"/>
    </xf>
    <xf numFmtId="0" fontId="10" fillId="2" borderId="0" xfId="0" applyFont="1" applyFill="1" applyAlignment="1">
      <alignment horizontal="left" vertical="center" indent="1" shrinkToFit="1"/>
    </xf>
    <xf numFmtId="0" fontId="10" fillId="2" borderId="0" xfId="0" applyFont="1" applyFill="1" applyAlignment="1">
      <alignment horizontal="left" vertical="center" shrinkToFit="1"/>
    </xf>
    <xf numFmtId="0" fontId="17" fillId="2" borderId="0" xfId="0" applyFont="1" applyFill="1" applyAlignment="1">
      <alignment horizontal="left" vertical="center" wrapText="1"/>
    </xf>
    <xf numFmtId="0" fontId="19" fillId="2" borderId="0" xfId="0" applyFont="1" applyFill="1" applyAlignment="1">
      <alignment horizontal="left" vertical="center"/>
    </xf>
    <xf numFmtId="0" fontId="19" fillId="6" borderId="19" xfId="0" applyFont="1" applyFill="1" applyBorder="1" applyAlignment="1">
      <alignment horizontal="center" vertical="center"/>
    </xf>
    <xf numFmtId="0" fontId="19" fillId="6" borderId="20" xfId="0" applyFont="1" applyFill="1" applyBorder="1" applyAlignment="1">
      <alignment horizontal="center" vertical="center"/>
    </xf>
    <xf numFmtId="0" fontId="19" fillId="6" borderId="21"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 xfId="0" applyFont="1" applyFill="1" applyBorder="1" applyAlignment="1">
      <alignment horizontal="center" vertical="center" wrapText="1"/>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0" xfId="0" applyFont="1" applyFill="1" applyAlignment="1">
      <alignment horizontal="center" vertical="center"/>
    </xf>
    <xf numFmtId="0" fontId="10" fillId="10" borderId="8" xfId="0" applyFont="1" applyFill="1" applyBorder="1" applyAlignment="1">
      <alignment horizontal="center" vertical="center"/>
    </xf>
    <xf numFmtId="0" fontId="10" fillId="6" borderId="19" xfId="0" applyFont="1" applyFill="1" applyBorder="1" applyAlignment="1" applyProtection="1">
      <alignment horizontal="left" vertical="top" shrinkToFit="1"/>
      <protection locked="0"/>
    </xf>
    <xf numFmtId="0" fontId="10" fillId="6" borderId="20" xfId="0" applyFont="1" applyFill="1" applyBorder="1" applyAlignment="1" applyProtection="1">
      <alignment horizontal="left" vertical="top" shrinkToFit="1"/>
      <protection locked="0"/>
    </xf>
    <xf numFmtId="0" fontId="10" fillId="6" borderId="21" xfId="0" applyFont="1" applyFill="1" applyBorder="1" applyAlignment="1" applyProtection="1">
      <alignment horizontal="left" vertical="top" shrinkToFit="1"/>
      <protection locked="0"/>
    </xf>
    <xf numFmtId="0" fontId="17" fillId="2" borderId="0" xfId="0" applyFont="1" applyFill="1" applyAlignment="1">
      <alignment horizontal="left" vertical="center" indent="3"/>
    </xf>
    <xf numFmtId="0" fontId="10" fillId="2" borderId="0" xfId="0" applyFont="1" applyFill="1" applyAlignment="1">
      <alignment horizontal="left" vertical="center" wrapText="1" indent="3"/>
    </xf>
    <xf numFmtId="0" fontId="10" fillId="6" borderId="19" xfId="0" applyFont="1" applyFill="1" applyBorder="1" applyAlignment="1" applyProtection="1">
      <alignment horizontal="left" vertical="center" wrapText="1" indent="3"/>
      <protection locked="0"/>
    </xf>
    <xf numFmtId="0" fontId="10" fillId="6" borderId="20" xfId="0" applyFont="1" applyFill="1" applyBorder="1" applyAlignment="1" applyProtection="1">
      <alignment horizontal="left" vertical="center" wrapText="1" indent="3"/>
      <protection locked="0"/>
    </xf>
    <xf numFmtId="0" fontId="10" fillId="6" borderId="21" xfId="0" applyFont="1" applyFill="1" applyBorder="1" applyAlignment="1" applyProtection="1">
      <alignment horizontal="left" vertical="center" wrapText="1" indent="3"/>
      <protection locked="0"/>
    </xf>
    <xf numFmtId="0" fontId="11" fillId="2" borderId="0" xfId="0" applyFont="1" applyFill="1" applyAlignment="1">
      <alignment horizontal="left" vertical="center" wrapText="1" shrinkToFit="1"/>
    </xf>
    <xf numFmtId="0" fontId="11" fillId="2" borderId="0" xfId="0" applyFont="1" applyFill="1" applyAlignment="1">
      <alignment horizontal="left" vertical="center" shrinkToFit="1"/>
    </xf>
    <xf numFmtId="0" fontId="20" fillId="9" borderId="0" xfId="0" applyFont="1" applyFill="1" applyAlignment="1">
      <alignment horizontal="center" vertical="center" wrapText="1"/>
    </xf>
    <xf numFmtId="0" fontId="11" fillId="5" borderId="15" xfId="0" applyFont="1" applyFill="1" applyBorder="1" applyAlignment="1">
      <alignment horizontal="center" vertical="center" wrapText="1" shrinkToFit="1"/>
    </xf>
    <xf numFmtId="0" fontId="11" fillId="5" borderId="16" xfId="0" applyFont="1" applyFill="1" applyBorder="1" applyAlignment="1">
      <alignment horizontal="center" vertical="center" wrapText="1" shrinkToFit="1"/>
    </xf>
    <xf numFmtId="0" fontId="11" fillId="5" borderId="17" xfId="0" applyFont="1" applyFill="1" applyBorder="1" applyAlignment="1">
      <alignment horizontal="center" vertical="center" wrapText="1" shrinkToFit="1"/>
    </xf>
    <xf numFmtId="0" fontId="11" fillId="2" borderId="0" xfId="0" applyFont="1" applyFill="1" applyAlignment="1">
      <alignment vertical="center" wrapText="1"/>
    </xf>
    <xf numFmtId="0" fontId="11" fillId="2" borderId="0" xfId="0" applyFont="1" applyFill="1" applyAlignment="1">
      <alignment vertical="center" shrinkToFit="1"/>
    </xf>
    <xf numFmtId="0" fontId="10" fillId="6" borderId="19" xfId="0" applyFont="1" applyFill="1" applyBorder="1" applyAlignment="1" applyProtection="1">
      <alignment horizontal="left" vertical="center" shrinkToFit="1"/>
      <protection locked="0"/>
    </xf>
    <xf numFmtId="0" fontId="10" fillId="6" borderId="20" xfId="0" applyFont="1" applyFill="1" applyBorder="1" applyAlignment="1" applyProtection="1">
      <alignment horizontal="left" vertical="center" shrinkToFit="1"/>
      <protection locked="0"/>
    </xf>
    <xf numFmtId="0" fontId="10" fillId="6" borderId="21" xfId="0" applyFont="1" applyFill="1" applyBorder="1" applyAlignment="1" applyProtection="1">
      <alignment horizontal="left" vertical="center" shrinkToFit="1"/>
      <protection locked="0"/>
    </xf>
    <xf numFmtId="173" fontId="10" fillId="6" borderId="19" xfId="0" applyNumberFormat="1" applyFont="1" applyFill="1" applyBorder="1" applyAlignment="1" applyProtection="1">
      <alignment horizontal="center" vertical="center"/>
      <protection locked="0"/>
    </xf>
    <xf numFmtId="173" fontId="10" fillId="6" borderId="21" xfId="0" applyNumberFormat="1" applyFont="1" applyFill="1" applyBorder="1" applyAlignment="1" applyProtection="1">
      <alignment horizontal="center" vertical="center"/>
      <protection locked="0"/>
    </xf>
    <xf numFmtId="173" fontId="10" fillId="6" borderId="20" xfId="0" applyNumberFormat="1" applyFont="1" applyFill="1" applyBorder="1" applyAlignment="1" applyProtection="1">
      <alignment horizontal="center" vertical="center"/>
      <protection locked="0"/>
    </xf>
    <xf numFmtId="0" fontId="19" fillId="2" borderId="0" xfId="0" applyFont="1" applyFill="1" applyAlignment="1">
      <alignment horizontal="left" vertical="center" indent="3"/>
    </xf>
    <xf numFmtId="0" fontId="10" fillId="2" borderId="0" xfId="0" applyFont="1" applyFill="1" applyAlignment="1">
      <alignment horizontal="left" vertical="center" indent="3" shrinkToFit="1"/>
    </xf>
    <xf numFmtId="0" fontId="14" fillId="2" borderId="0" xfId="0" applyFont="1" applyFill="1" applyAlignment="1">
      <alignment horizontal="center" vertical="center" wrapText="1"/>
    </xf>
    <xf numFmtId="0" fontId="11" fillId="2" borderId="0" xfId="0" applyFont="1" applyFill="1" applyAlignment="1">
      <alignment horizontal="left" wrapText="1" shrinkToFit="1"/>
    </xf>
    <xf numFmtId="0" fontId="11" fillId="2" borderId="0" xfId="0" applyFont="1" applyFill="1" applyAlignment="1">
      <alignment horizontal="left" shrinkToFit="1"/>
    </xf>
    <xf numFmtId="0" fontId="17" fillId="2" borderId="0" xfId="0" applyFont="1" applyFill="1" applyAlignment="1">
      <alignment horizontal="left" vertical="center" wrapText="1" indent="3"/>
    </xf>
    <xf numFmtId="0" fontId="14" fillId="0" borderId="19" xfId="0" applyFont="1" applyBorder="1" applyAlignment="1" applyProtection="1">
      <alignment horizontal="left" vertical="center" wrapText="1"/>
      <protection locked="0"/>
    </xf>
    <xf numFmtId="0" fontId="14" fillId="0" borderId="21" xfId="0" applyFont="1" applyBorder="1" applyAlignment="1" applyProtection="1">
      <alignment horizontal="left" vertical="center" wrapText="1"/>
      <protection locked="0"/>
    </xf>
    <xf numFmtId="170" fontId="10" fillId="0" borderId="19" xfId="1" applyNumberFormat="1" applyFont="1" applyFill="1" applyBorder="1" applyAlignment="1" applyProtection="1">
      <alignment horizontal="left" vertical="center" wrapText="1"/>
      <protection locked="0"/>
    </xf>
    <xf numFmtId="170" fontId="10" fillId="0" borderId="21" xfId="1" applyNumberFormat="1" applyFont="1" applyFill="1" applyBorder="1" applyAlignment="1" applyProtection="1">
      <alignment horizontal="left" vertical="center" wrapText="1"/>
      <protection locked="0"/>
    </xf>
    <xf numFmtId="0" fontId="11" fillId="2" borderId="0" xfId="0" applyFont="1" applyFill="1" applyAlignment="1">
      <alignment horizontal="left" vertical="center" wrapText="1"/>
    </xf>
    <xf numFmtId="171" fontId="10" fillId="6" borderId="19" xfId="0" applyNumberFormat="1" applyFont="1" applyFill="1" applyBorder="1" applyAlignment="1" applyProtection="1">
      <alignment horizontal="left" vertical="center" shrinkToFit="1"/>
      <protection locked="0"/>
    </xf>
    <xf numFmtId="171" fontId="10" fillId="6" borderId="21" xfId="0" applyNumberFormat="1" applyFont="1" applyFill="1" applyBorder="1" applyAlignment="1" applyProtection="1">
      <alignment horizontal="left" vertical="center" shrinkToFit="1"/>
      <protection locked="0"/>
    </xf>
    <xf numFmtId="0" fontId="17" fillId="6" borderId="4" xfId="0" applyFont="1" applyFill="1" applyBorder="1" applyAlignment="1" applyProtection="1">
      <alignment horizontal="left" vertical="top"/>
      <protection locked="0"/>
    </xf>
    <xf numFmtId="0" fontId="17" fillId="6" borderId="5" xfId="0" applyFont="1" applyFill="1" applyBorder="1" applyAlignment="1" applyProtection="1">
      <alignment horizontal="left" vertical="top"/>
      <protection locked="0"/>
    </xf>
    <xf numFmtId="0" fontId="17" fillId="6" borderId="6" xfId="0" applyFont="1" applyFill="1" applyBorder="1" applyAlignment="1" applyProtection="1">
      <alignment horizontal="left" vertical="top"/>
      <protection locked="0"/>
    </xf>
    <xf numFmtId="0" fontId="17" fillId="6" borderId="3"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6" borderId="2" xfId="0" applyFont="1" applyFill="1" applyBorder="1" applyAlignment="1" applyProtection="1">
      <alignment horizontal="left" vertical="top"/>
      <protection locked="0"/>
    </xf>
    <xf numFmtId="0" fontId="11" fillId="2" borderId="1" xfId="0" applyFont="1" applyFill="1" applyBorder="1" applyAlignment="1">
      <alignment horizontal="left" vertical="center" shrinkToFit="1"/>
    </xf>
    <xf numFmtId="0" fontId="10" fillId="0" borderId="19"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10" fillId="0" borderId="19" xfId="1" applyFont="1" applyFill="1" applyBorder="1" applyAlignment="1" applyProtection="1">
      <alignment horizontal="left" vertical="center" wrapText="1"/>
      <protection locked="0"/>
    </xf>
    <xf numFmtId="0" fontId="10" fillId="0" borderId="20" xfId="1" applyFont="1" applyFill="1" applyBorder="1" applyAlignment="1" applyProtection="1">
      <alignment horizontal="left" vertical="center" wrapText="1"/>
      <protection locked="0"/>
    </xf>
    <xf numFmtId="0" fontId="10" fillId="0" borderId="21" xfId="1" applyFont="1" applyFill="1" applyBorder="1" applyAlignment="1" applyProtection="1">
      <alignment horizontal="left" vertical="center" wrapText="1"/>
      <protection locked="0"/>
    </xf>
    <xf numFmtId="0" fontId="15" fillId="2" borderId="0" xfId="0" applyFont="1" applyFill="1" applyAlignment="1">
      <alignment horizontal="center" vertical="center" shrinkToFit="1"/>
    </xf>
    <xf numFmtId="0" fontId="10" fillId="6" borderId="19" xfId="0" applyFont="1" applyFill="1" applyBorder="1" applyAlignment="1" applyProtection="1">
      <alignment horizontal="left" vertical="top" wrapText="1" shrinkToFit="1"/>
      <protection locked="0"/>
    </xf>
    <xf numFmtId="0" fontId="11" fillId="2" borderId="5" xfId="0" applyFont="1" applyFill="1" applyBorder="1" applyAlignment="1">
      <alignment horizontal="left" wrapText="1" shrinkToFit="1"/>
    </xf>
    <xf numFmtId="0" fontId="11" fillId="2" borderId="0" xfId="0" applyFont="1" applyFill="1" applyAlignment="1">
      <alignment horizontal="left" vertical="top" wrapText="1" shrinkToFit="1"/>
    </xf>
    <xf numFmtId="0" fontId="17" fillId="6" borderId="19" xfId="0" applyFont="1" applyFill="1" applyBorder="1" applyAlignment="1" applyProtection="1">
      <alignment horizontal="left" vertical="center"/>
      <protection locked="0"/>
    </xf>
    <xf numFmtId="0" fontId="17" fillId="6" borderId="20" xfId="0" applyFont="1" applyFill="1" applyBorder="1" applyAlignment="1" applyProtection="1">
      <alignment horizontal="left" vertical="center"/>
      <protection locked="0"/>
    </xf>
    <xf numFmtId="0" fontId="17" fillId="6" borderId="21" xfId="0" applyFont="1" applyFill="1" applyBorder="1" applyAlignment="1" applyProtection="1">
      <alignment horizontal="left" vertical="center"/>
      <protection locked="0"/>
    </xf>
    <xf numFmtId="0" fontId="10" fillId="6" borderId="19" xfId="0" applyFont="1" applyFill="1" applyBorder="1" applyAlignment="1" applyProtection="1">
      <alignment horizontal="left" vertical="center"/>
      <protection locked="0"/>
    </xf>
    <xf numFmtId="0" fontId="10" fillId="6" borderId="20" xfId="0" applyFont="1" applyFill="1" applyBorder="1" applyAlignment="1" applyProtection="1">
      <alignment horizontal="left" vertical="center"/>
      <protection locked="0"/>
    </xf>
    <xf numFmtId="0" fontId="10" fillId="6" borderId="21" xfId="0" applyFont="1" applyFill="1" applyBorder="1" applyAlignment="1" applyProtection="1">
      <alignment horizontal="left" vertical="center"/>
      <protection locked="0"/>
    </xf>
    <xf numFmtId="0" fontId="46" fillId="6" borderId="22" xfId="0" applyFont="1" applyFill="1" applyBorder="1" applyAlignment="1" applyProtection="1">
      <alignment horizontal="center" vertical="center" wrapText="1"/>
      <protection locked="0"/>
    </xf>
    <xf numFmtId="0" fontId="46" fillId="6" borderId="23" xfId="0" applyFont="1" applyFill="1" applyBorder="1" applyAlignment="1" applyProtection="1">
      <alignment horizontal="center" vertical="center" wrapText="1"/>
      <protection locked="0"/>
    </xf>
    <xf numFmtId="0" fontId="46" fillId="6" borderId="24" xfId="0" applyFont="1" applyFill="1" applyBorder="1" applyAlignment="1" applyProtection="1">
      <alignment horizontal="center" vertical="center" wrapText="1"/>
      <protection locked="0"/>
    </xf>
    <xf numFmtId="0" fontId="46" fillId="6" borderId="25"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wrapText="1"/>
      <protection locked="0"/>
    </xf>
    <xf numFmtId="0" fontId="46" fillId="6" borderId="26" xfId="0" applyFont="1" applyFill="1" applyBorder="1" applyAlignment="1" applyProtection="1">
      <alignment horizontal="center" vertical="center" wrapText="1"/>
      <protection locked="0"/>
    </xf>
    <xf numFmtId="0" fontId="46" fillId="6" borderId="27"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0" fontId="46" fillId="6" borderId="29" xfId="0" applyFont="1" applyFill="1" applyBorder="1" applyAlignment="1" applyProtection="1">
      <alignment horizontal="center" vertical="center" wrapText="1"/>
      <protection locked="0"/>
    </xf>
    <xf numFmtId="0" fontId="26" fillId="6" borderId="0" xfId="1" applyFont="1" applyFill="1" applyBorder="1" applyAlignment="1" applyProtection="1">
      <alignment horizontal="left" vertical="center" wrapText="1"/>
    </xf>
    <xf numFmtId="0" fontId="11" fillId="6" borderId="0" xfId="0" applyFont="1" applyFill="1" applyAlignment="1">
      <alignment horizontal="right" vertical="center" wrapText="1"/>
    </xf>
    <xf numFmtId="0" fontId="17" fillId="6" borderId="28" xfId="0" applyFont="1" applyFill="1" applyBorder="1" applyAlignment="1" applyProtection="1">
      <alignment horizontal="left" vertical="center" indent="3"/>
      <protection locked="0"/>
    </xf>
    <xf numFmtId="173" fontId="10" fillId="6" borderId="28" xfId="0" applyNumberFormat="1" applyFont="1" applyFill="1" applyBorder="1" applyAlignment="1" applyProtection="1">
      <alignment horizontal="center" vertical="center"/>
      <protection locked="0"/>
    </xf>
    <xf numFmtId="0" fontId="28" fillId="2" borderId="0" xfId="0" applyFont="1" applyFill="1" applyAlignment="1">
      <alignment horizontal="left" vertical="center" indent="3"/>
    </xf>
    <xf numFmtId="0" fontId="34" fillId="2" borderId="0" xfId="0" applyFont="1" applyFill="1" applyAlignment="1">
      <alignment horizontal="center" vertical="center"/>
    </xf>
    <xf numFmtId="0" fontId="17" fillId="2" borderId="0" xfId="0" applyFont="1" applyFill="1" applyAlignment="1">
      <alignment horizontal="center" vertical="center"/>
    </xf>
    <xf numFmtId="0" fontId="16" fillId="2" borderId="0" xfId="0" applyFont="1" applyFill="1" applyAlignment="1">
      <alignment horizontal="left" vertical="center" indent="3"/>
    </xf>
    <xf numFmtId="0" fontId="47" fillId="2" borderId="0" xfId="0" applyFont="1" applyFill="1" applyAlignment="1">
      <alignment horizontal="left" vertical="top" wrapText="1" shrinkToFit="1"/>
    </xf>
    <xf numFmtId="0" fontId="47" fillId="2" borderId="1" xfId="0" applyFont="1" applyFill="1" applyBorder="1" applyAlignment="1">
      <alignment horizontal="left" vertical="top" wrapText="1" shrinkToFit="1"/>
    </xf>
    <xf numFmtId="0" fontId="10" fillId="6" borderId="19" xfId="0" applyFont="1" applyFill="1" applyBorder="1" applyAlignment="1" applyProtection="1">
      <alignment horizontal="left" vertical="center" wrapText="1" shrinkToFit="1"/>
      <protection locked="0"/>
    </xf>
    <xf numFmtId="0" fontId="10" fillId="6" borderId="21" xfId="0" applyFont="1" applyFill="1" applyBorder="1" applyAlignment="1" applyProtection="1">
      <alignment horizontal="left" vertical="center" wrapText="1" shrinkToFit="1"/>
      <protection locked="0"/>
    </xf>
    <xf numFmtId="0" fontId="11" fillId="2" borderId="0" xfId="0" applyFont="1" applyFill="1" applyAlignment="1">
      <alignment horizontal="right" vertical="center" shrinkToFit="1"/>
    </xf>
    <xf numFmtId="0" fontId="11" fillId="2" borderId="0" xfId="0" applyFont="1" applyFill="1" applyAlignment="1">
      <alignment horizontal="center" vertical="center" shrinkToFit="1"/>
    </xf>
    <xf numFmtId="0" fontId="20" fillId="9" borderId="4" xfId="0" applyFont="1" applyFill="1" applyBorder="1" applyAlignment="1">
      <alignment horizontal="center" vertical="center"/>
    </xf>
    <xf numFmtId="0" fontId="20" fillId="9" borderId="5" xfId="0" applyFont="1" applyFill="1" applyBorder="1" applyAlignment="1">
      <alignment horizontal="center" vertical="center"/>
    </xf>
    <xf numFmtId="0" fontId="20" fillId="9" borderId="6" xfId="0" applyFont="1" applyFill="1" applyBorder="1" applyAlignment="1">
      <alignment horizontal="center" vertical="center"/>
    </xf>
    <xf numFmtId="0" fontId="20" fillId="9" borderId="3" xfId="0" applyFont="1" applyFill="1" applyBorder="1" applyAlignment="1">
      <alignment horizontal="center" vertical="center"/>
    </xf>
    <xf numFmtId="0" fontId="20" fillId="9" borderId="1" xfId="0" applyFont="1" applyFill="1" applyBorder="1" applyAlignment="1">
      <alignment horizontal="center" vertical="center"/>
    </xf>
    <xf numFmtId="0" fontId="20" fillId="9" borderId="2" xfId="0" applyFont="1" applyFill="1" applyBorder="1" applyAlignment="1">
      <alignment horizontal="center" vertical="center"/>
    </xf>
    <xf numFmtId="0" fontId="29" fillId="4" borderId="30" xfId="0" applyFont="1" applyFill="1" applyBorder="1" applyAlignment="1">
      <alignment horizontal="center" vertical="center"/>
    </xf>
    <xf numFmtId="0" fontId="17" fillId="6" borderId="1" xfId="0" applyFont="1" applyFill="1" applyBorder="1" applyAlignment="1" applyProtection="1">
      <alignment horizontal="left" vertical="center"/>
      <protection locked="0"/>
    </xf>
    <xf numFmtId="0" fontId="17" fillId="6" borderId="0" xfId="0" applyFont="1" applyFill="1" applyAlignment="1">
      <alignment horizontal="center" vertical="center"/>
    </xf>
    <xf numFmtId="0" fontId="17" fillId="6" borderId="0" xfId="0" applyFont="1" applyFill="1" applyAlignment="1">
      <alignment horizontal="left" vertical="center"/>
    </xf>
    <xf numFmtId="0" fontId="17" fillId="6" borderId="30" xfId="0" applyFont="1" applyFill="1" applyBorder="1" applyAlignment="1">
      <alignment horizontal="left" vertical="center"/>
    </xf>
    <xf numFmtId="0" fontId="31" fillId="14" borderId="30" xfId="0" applyFont="1" applyFill="1" applyBorder="1" applyAlignment="1">
      <alignment horizontal="left" vertical="center"/>
    </xf>
    <xf numFmtId="0" fontId="30" fillId="4" borderId="30" xfId="0" applyFont="1" applyFill="1" applyBorder="1" applyAlignment="1">
      <alignment horizontal="center" vertical="center" wrapText="1"/>
    </xf>
    <xf numFmtId="0" fontId="17" fillId="6" borderId="1" xfId="0" applyFont="1" applyFill="1" applyBorder="1" applyAlignment="1" applyProtection="1">
      <alignment horizontal="center"/>
      <protection locked="0"/>
    </xf>
    <xf numFmtId="0" fontId="17" fillId="6" borderId="30" xfId="0" applyFont="1" applyFill="1" applyBorder="1" applyAlignment="1" applyProtection="1">
      <alignment horizontal="left" vertical="center"/>
      <protection locked="0"/>
    </xf>
    <xf numFmtId="0" fontId="22" fillId="13" borderId="30" xfId="0" applyFont="1" applyFill="1" applyBorder="1" applyAlignment="1">
      <alignment horizontal="left" vertical="center"/>
    </xf>
    <xf numFmtId="0" fontId="33" fillId="6" borderId="0" xfId="1" applyFont="1" applyFill="1" applyBorder="1" applyAlignment="1" applyProtection="1">
      <alignment horizontal="left" vertical="center" wrapText="1"/>
      <protection locked="0"/>
    </xf>
    <xf numFmtId="0" fontId="30" fillId="12" borderId="30" xfId="0" applyFont="1" applyFill="1" applyBorder="1" applyAlignment="1">
      <alignment horizontal="center" vertical="center"/>
    </xf>
    <xf numFmtId="0" fontId="31" fillId="14" borderId="31" xfId="0" applyFont="1" applyFill="1" applyBorder="1" applyAlignment="1">
      <alignment horizontal="left" vertical="center"/>
    </xf>
    <xf numFmtId="0" fontId="31" fillId="14" borderId="33" xfId="0" applyFont="1" applyFill="1" applyBorder="1" applyAlignment="1">
      <alignment horizontal="left" vertical="center"/>
    </xf>
    <xf numFmtId="0" fontId="28" fillId="6" borderId="0" xfId="0" applyFont="1" applyFill="1" applyAlignment="1">
      <alignment horizontal="left" vertical="center" indent="3"/>
    </xf>
    <xf numFmtId="0" fontId="20" fillId="6" borderId="0" xfId="0" applyFont="1" applyFill="1" applyAlignment="1">
      <alignment horizontal="left" vertical="center" indent="3"/>
    </xf>
    <xf numFmtId="0" fontId="22" fillId="11" borderId="30" xfId="0" applyFont="1" applyFill="1" applyBorder="1" applyAlignment="1">
      <alignment horizontal="left" vertical="center"/>
    </xf>
    <xf numFmtId="0" fontId="31" fillId="14" borderId="30" xfId="0" applyFont="1" applyFill="1" applyBorder="1" applyAlignment="1">
      <alignment horizontal="left" vertical="center" wrapText="1"/>
    </xf>
    <xf numFmtId="0" fontId="20" fillId="4" borderId="35" xfId="0" applyFont="1" applyFill="1" applyBorder="1" applyAlignment="1">
      <alignment horizontal="left" vertical="center"/>
    </xf>
    <xf numFmtId="0" fontId="22" fillId="0" borderId="4" xfId="0" applyFont="1" applyBorder="1" applyAlignment="1">
      <alignment horizontal="left" wrapText="1"/>
    </xf>
    <xf numFmtId="0" fontId="22" fillId="0" borderId="6" xfId="0" applyFont="1" applyBorder="1" applyAlignment="1">
      <alignment horizontal="left" wrapText="1"/>
    </xf>
    <xf numFmtId="0" fontId="43" fillId="0" borderId="36" xfId="0" applyFont="1" applyBorder="1" applyAlignment="1">
      <alignment horizontal="left" vertical="top" wrapText="1"/>
    </xf>
    <xf numFmtId="0" fontId="20" fillId="4" borderId="30" xfId="0" applyFont="1" applyFill="1" applyBorder="1" applyAlignment="1">
      <alignment horizontal="left" vertical="center"/>
    </xf>
    <xf numFmtId="0" fontId="31" fillId="0" borderId="34" xfId="0" applyFont="1" applyBorder="1" applyAlignment="1">
      <alignment horizontal="right" vertical="center"/>
    </xf>
    <xf numFmtId="165" fontId="27" fillId="14" borderId="31" xfId="0" applyNumberFormat="1" applyFont="1" applyFill="1" applyBorder="1" applyAlignment="1">
      <alignment horizontal="center" vertical="center"/>
    </xf>
    <xf numFmtId="165" fontId="27" fillId="14" borderId="32" xfId="0" applyNumberFormat="1" applyFont="1" applyFill="1" applyBorder="1" applyAlignment="1">
      <alignment horizontal="center" vertical="center"/>
    </xf>
    <xf numFmtId="165" fontId="27" fillId="14" borderId="33" xfId="0" applyNumberFormat="1" applyFont="1" applyFill="1" applyBorder="1" applyAlignment="1">
      <alignment horizontal="center" vertical="center"/>
    </xf>
    <xf numFmtId="0" fontId="22" fillId="15" borderId="34" xfId="0" applyFont="1" applyFill="1" applyBorder="1" applyAlignment="1">
      <alignment horizontal="left" vertical="center" indent="1" shrinkToFit="1"/>
    </xf>
    <xf numFmtId="165" fontId="17" fillId="0" borderId="35" xfId="3" applyNumberFormat="1" applyFont="1" applyBorder="1" applyAlignment="1" applyProtection="1">
      <alignment horizontal="right" vertical="center"/>
      <protection locked="0"/>
    </xf>
    <xf numFmtId="165" fontId="17" fillId="0" borderId="36" xfId="3" applyNumberFormat="1" applyFont="1" applyBorder="1" applyAlignment="1" applyProtection="1">
      <alignment horizontal="right" vertical="center"/>
      <protection locked="0"/>
    </xf>
    <xf numFmtId="165" fontId="17" fillId="11" borderId="35" xfId="3" applyNumberFormat="1" applyFont="1" applyFill="1" applyBorder="1" applyAlignment="1" applyProtection="1">
      <alignment horizontal="right" vertical="center"/>
    </xf>
    <xf numFmtId="165" fontId="17" fillId="11" borderId="36" xfId="3" applyNumberFormat="1" applyFont="1" applyFill="1" applyBorder="1" applyAlignment="1" applyProtection="1">
      <alignment horizontal="right" vertical="center"/>
    </xf>
    <xf numFmtId="0" fontId="23" fillId="12" borderId="1" xfId="0" applyFont="1" applyFill="1" applyBorder="1" applyAlignment="1">
      <alignment horizontal="left" vertical="center" indent="3"/>
    </xf>
    <xf numFmtId="0" fontId="44" fillId="34" borderId="0" xfId="0" applyFont="1" applyFill="1" applyAlignment="1">
      <alignment horizontal="center" vertical="center"/>
    </xf>
    <xf numFmtId="0" fontId="44" fillId="33" borderId="0" xfId="0" applyFont="1" applyFill="1" applyAlignment="1">
      <alignment horizontal="center" vertical="center"/>
    </xf>
    <xf numFmtId="0" fontId="44" fillId="36" borderId="0" xfId="0" applyFont="1" applyFill="1" applyAlignment="1">
      <alignment horizontal="center" vertical="center"/>
    </xf>
    <xf numFmtId="0" fontId="44" fillId="25" borderId="0" xfId="0" applyFont="1" applyFill="1" applyAlignment="1">
      <alignment horizontal="center" vertical="center"/>
    </xf>
    <xf numFmtId="0" fontId="44" fillId="21" borderId="0" xfId="0" applyFont="1" applyFill="1" applyAlignment="1">
      <alignment horizontal="center" vertical="center"/>
    </xf>
    <xf numFmtId="0" fontId="44" fillId="23" borderId="0" xfId="0" applyFont="1" applyFill="1" applyAlignment="1">
      <alignment horizontal="center" vertical="center"/>
    </xf>
    <xf numFmtId="0" fontId="44" fillId="28" borderId="0" xfId="0" applyFont="1" applyFill="1" applyAlignment="1">
      <alignment horizontal="center" vertical="center"/>
    </xf>
    <xf numFmtId="0" fontId="44" fillId="32" borderId="0" xfId="0" applyFont="1" applyFill="1" applyAlignment="1">
      <alignment horizontal="center" vertical="center"/>
    </xf>
  </cellXfs>
  <cellStyles count="6">
    <cellStyle name="Hyperlink" xfId="2" xr:uid="{00000000-000B-0000-0000-000008000000}"/>
    <cellStyle name="Lien hypertexte" xfId="1" builtinId="8"/>
    <cellStyle name="Milliers" xfId="5" builtinId="3"/>
    <cellStyle name="Monétaire" xfId="3" builtinId="4"/>
    <cellStyle name="Normal" xfId="0" builtinId="0"/>
    <cellStyle name="Pourcentage" xfId="4" builtinId="5"/>
  </cellStyles>
  <dxfs count="109">
    <dxf>
      <font>
        <color rgb="FF9C0006"/>
      </font>
      <fill>
        <patternFill>
          <bgColor rgb="FFFFC7CE"/>
        </patternFill>
      </fill>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164" formatCode="#,##0\ &quot;$&quot;_);\(#,##0\ &quot;$&quo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30" formatCode="@"/>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numFmt numFmtId="30" formatCode="@"/>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strike val="0"/>
        <outline val="0"/>
        <shadow val="0"/>
        <u val="none"/>
        <vertAlign val="baseline"/>
        <sz val="10"/>
        <color theme="1"/>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9" tint="0.7999816888943144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9" tint="0.7999816888943144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DDDD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DDDD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DDDD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DDDD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DDDD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strike val="0"/>
        <outline val="0"/>
        <shadow val="0"/>
        <u val="none"/>
        <vertAlign val="baseline"/>
        <sz val="10"/>
        <color theme="1"/>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173" formatCode="dd\ mmmm\ yyyy"/>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173" formatCode="dd\ mmmm\ yyyy"/>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rgb="FFCEFFFE"/>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rgb="FFCEFFF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family val="2"/>
      </font>
      <alignment horizontal="center" vertical="center" textRotation="0" wrapText="1" indent="0" justifyLastLine="0" shrinkToFit="0" readingOrder="0"/>
    </dxf>
    <dxf>
      <font>
        <b/>
        <i val="0"/>
        <strike val="0"/>
        <condense val="0"/>
        <extend val="0"/>
        <outline val="0"/>
        <shadow val="0"/>
        <u val="none"/>
        <vertAlign val="baseline"/>
        <sz val="10"/>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5700"/>
      </font>
      <fill>
        <patternFill>
          <bgColor rgb="FFFFEB9C"/>
        </patternFill>
      </fill>
    </dxf>
    <dxf>
      <fill>
        <patternFill>
          <bgColor rgb="FFC00000"/>
        </patternFill>
      </fill>
    </dxf>
    <dxf>
      <fill>
        <patternFill>
          <bgColor theme="5" tint="0.79998168889431442"/>
        </patternFill>
      </fill>
    </dxf>
    <dxf>
      <fill>
        <patternFill>
          <bgColor rgb="FFC00000"/>
        </patternFill>
      </fill>
    </dxf>
    <dxf>
      <font>
        <b/>
        <i val="0"/>
      </font>
    </dxf>
    <dxf>
      <fill>
        <patternFill>
          <bgColor rgb="FFD6FFFE"/>
        </patternFill>
      </fill>
    </dxf>
    <dxf>
      <font>
        <color theme="0"/>
      </font>
      <fill>
        <patternFill>
          <bgColor rgb="FF04BFBF"/>
        </patternFill>
      </fill>
      <border>
        <bottom style="double">
          <color auto="1"/>
        </bottom>
      </border>
    </dxf>
  </dxfs>
  <tableStyles count="1" defaultTableStyle="TableStyleMedium2" defaultPivotStyle="PivotStyleLight16">
    <tableStyle name="Bleu IRCM" pivot="0" count="3" xr9:uid="{F4640BF0-0BE0-4A32-83D7-AD1178DEC243}">
      <tableStyleElement type="headerRow" dxfId="108"/>
      <tableStyleElement type="secondRowStripe" dxfId="107"/>
      <tableStyleElement type="firstColumnStripe" dxfId="106"/>
    </tableStyle>
  </tableStyles>
  <colors>
    <mruColors>
      <color rgb="FF967200"/>
      <color rgb="FFCC6600"/>
      <color rgb="FFDDDDFF"/>
      <color rgb="FF9966FF"/>
      <color rgb="FFCC99FF"/>
      <color rgb="FFCEFFFE"/>
      <color rgb="FF009692"/>
      <color rgb="FF04BFBF"/>
      <color rgb="FFF28A2E"/>
      <color rgb="FFD6FF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fmlaLink="$Q$65" lockText="1" noThreeD="1"/>
</file>

<file path=xl/ctrlProps/ctrlProp10.xml><?xml version="1.0" encoding="utf-8"?>
<formControlPr xmlns="http://schemas.microsoft.com/office/spreadsheetml/2009/9/main" objectType="CheckBox" fmlaLink="$X$67" lockText="1" noThreeD="1"/>
</file>

<file path=xl/ctrlProps/ctrlProp11.xml><?xml version="1.0" encoding="utf-8"?>
<formControlPr xmlns="http://schemas.microsoft.com/office/spreadsheetml/2009/9/main" objectType="CheckBox" fmlaLink="$Q$68" lockText="1" noThreeD="1"/>
</file>

<file path=xl/ctrlProps/ctrlProp12.xml><?xml version="1.0" encoding="utf-8"?>
<formControlPr xmlns="http://schemas.microsoft.com/office/spreadsheetml/2009/9/main" objectType="CheckBox" fmlaLink="$Q$117" lockText="1" noThreeD="1"/>
</file>

<file path=xl/ctrlProps/ctrlProp13.xml><?xml version="1.0" encoding="utf-8"?>
<formControlPr xmlns="http://schemas.microsoft.com/office/spreadsheetml/2009/9/main" objectType="CheckBox" fmlaLink="$Q$118" lockText="1" noThreeD="1"/>
</file>

<file path=xl/ctrlProps/ctrlProp14.xml><?xml version="1.0" encoding="utf-8"?>
<formControlPr xmlns="http://schemas.microsoft.com/office/spreadsheetml/2009/9/main" objectType="CheckBox" fmlaLink="$Q$119" lockText="1" noThreeD="1"/>
</file>

<file path=xl/ctrlProps/ctrlProp15.xml><?xml version="1.0" encoding="utf-8"?>
<formControlPr xmlns="http://schemas.microsoft.com/office/spreadsheetml/2009/9/main" objectType="CheckBox" fmlaLink="$Q$122" lockText="1" noThreeD="1"/>
</file>

<file path=xl/ctrlProps/ctrlProp16.xml><?xml version="1.0" encoding="utf-8"?>
<formControlPr xmlns="http://schemas.microsoft.com/office/spreadsheetml/2009/9/main" objectType="CheckBox" fmlaLink="$Q$123" lockText="1" noThreeD="1"/>
</file>

<file path=xl/ctrlProps/ctrlProp17.xml><?xml version="1.0" encoding="utf-8"?>
<formControlPr xmlns="http://schemas.microsoft.com/office/spreadsheetml/2009/9/main" objectType="CheckBox" fmlaLink="$Q$120" lockText="1" noThreeD="1"/>
</file>

<file path=xl/ctrlProps/ctrlProp18.xml><?xml version="1.0" encoding="utf-8"?>
<formControlPr xmlns="http://schemas.microsoft.com/office/spreadsheetml/2009/9/main" objectType="CheckBox" fmlaLink="$V$117" lockText="1" noThreeD="1"/>
</file>

<file path=xl/ctrlProps/ctrlProp19.xml><?xml version="1.0" encoding="utf-8"?>
<formControlPr xmlns="http://schemas.microsoft.com/office/spreadsheetml/2009/9/main" objectType="CheckBox" fmlaLink="$V$118" lockText="1" noThreeD="1"/>
</file>

<file path=xl/ctrlProps/ctrlProp2.xml><?xml version="1.0" encoding="utf-8"?>
<formControlPr xmlns="http://schemas.microsoft.com/office/spreadsheetml/2009/9/main" objectType="CheckBox" fmlaLink="$Q$66" lockText="1" noThreeD="1"/>
</file>

<file path=xl/ctrlProps/ctrlProp20.xml><?xml version="1.0" encoding="utf-8"?>
<formControlPr xmlns="http://schemas.microsoft.com/office/spreadsheetml/2009/9/main" objectType="CheckBox" fmlaLink="$V$119" lockText="1" noThreeD="1"/>
</file>

<file path=xl/ctrlProps/ctrlProp21.xml><?xml version="1.0" encoding="utf-8"?>
<formControlPr xmlns="http://schemas.microsoft.com/office/spreadsheetml/2009/9/main" objectType="CheckBox" fmlaLink="$V$122" lockText="1" noThreeD="1"/>
</file>

<file path=xl/ctrlProps/ctrlProp22.xml><?xml version="1.0" encoding="utf-8"?>
<formControlPr xmlns="http://schemas.microsoft.com/office/spreadsheetml/2009/9/main" objectType="CheckBox" fmlaLink="$V$123" lockText="1" noThreeD="1"/>
</file>

<file path=xl/ctrlProps/ctrlProp23.xml><?xml version="1.0" encoding="utf-8"?>
<formControlPr xmlns="http://schemas.microsoft.com/office/spreadsheetml/2009/9/main" objectType="CheckBox" fmlaLink="$V$120" lockText="1" noThreeD="1"/>
</file>

<file path=xl/ctrlProps/ctrlProp24.xml><?xml version="1.0" encoding="utf-8"?>
<formControlPr xmlns="http://schemas.microsoft.com/office/spreadsheetml/2009/9/main" objectType="CheckBox" fmlaLink="$V$121" lockText="1" noThreeD="1"/>
</file>

<file path=xl/ctrlProps/ctrlProp25.xml><?xml version="1.0" encoding="utf-8"?>
<formControlPr xmlns="http://schemas.microsoft.com/office/spreadsheetml/2009/9/main" objectType="CheckBox" fmlaLink="$V$124" lockText="1" noThreeD="1"/>
</file>

<file path=xl/ctrlProps/ctrlProp26.xml><?xml version="1.0" encoding="utf-8"?>
<formControlPr xmlns="http://schemas.microsoft.com/office/spreadsheetml/2009/9/main" objectType="CheckBox" fmlaLink="$Q$124" lockText="1" noThreeD="1"/>
</file>

<file path=xl/ctrlProps/ctrlProp27.xml><?xml version="1.0" encoding="utf-8"?>
<formControlPr xmlns="http://schemas.microsoft.com/office/spreadsheetml/2009/9/main" objectType="CheckBox" fmlaLink="$Q$134" lockText="1" noThreeD="1"/>
</file>

<file path=xl/ctrlProps/ctrlProp28.xml><?xml version="1.0" encoding="utf-8"?>
<formControlPr xmlns="http://schemas.microsoft.com/office/spreadsheetml/2009/9/main" objectType="CheckBox" fmlaLink="$V$134" lockText="1" noThreeD="1"/>
</file>

<file path=xl/ctrlProps/ctrlProp29.xml><?xml version="1.0" encoding="utf-8"?>
<formControlPr xmlns="http://schemas.microsoft.com/office/spreadsheetml/2009/9/main" objectType="CheckBox" fmlaLink="$V$135" lockText="1" noThreeD="1"/>
</file>

<file path=xl/ctrlProps/ctrlProp3.xml><?xml version="1.0" encoding="utf-8"?>
<formControlPr xmlns="http://schemas.microsoft.com/office/spreadsheetml/2009/9/main" objectType="CheckBox" fmlaLink="$Q$67" lockText="1" noThreeD="1"/>
</file>

<file path=xl/ctrlProps/ctrlProp30.xml><?xml version="1.0" encoding="utf-8"?>
<formControlPr xmlns="http://schemas.microsoft.com/office/spreadsheetml/2009/9/main" objectType="CheckBox" fmlaLink="$Q$135" lockText="1" noThreeD="1"/>
</file>

<file path=xl/ctrlProps/ctrlProp31.xml><?xml version="1.0" encoding="utf-8"?>
<formControlPr xmlns="http://schemas.microsoft.com/office/spreadsheetml/2009/9/main" objectType="CheckBox" fmlaLink="$Q$145" lockText="1" noThreeD="1"/>
</file>

<file path=xl/ctrlProps/ctrlProp32.xml><?xml version="1.0" encoding="utf-8"?>
<formControlPr xmlns="http://schemas.microsoft.com/office/spreadsheetml/2009/9/main" objectType="CheckBox" fmlaLink="$V$145" lockText="1" noThreeD="1"/>
</file>

<file path=xl/ctrlProps/ctrlProp33.xml><?xml version="1.0" encoding="utf-8"?>
<formControlPr xmlns="http://schemas.microsoft.com/office/spreadsheetml/2009/9/main" objectType="CheckBox" fmlaLink="$V$147" lockText="1" noThreeD="1"/>
</file>

<file path=xl/ctrlProps/ctrlProp34.xml><?xml version="1.0" encoding="utf-8"?>
<formControlPr xmlns="http://schemas.microsoft.com/office/spreadsheetml/2009/9/main" objectType="CheckBox" fmlaLink="$Q$147" lockText="1" noThreeD="1"/>
</file>

<file path=xl/ctrlProps/ctrlProp35.xml><?xml version="1.0" encoding="utf-8"?>
<formControlPr xmlns="http://schemas.microsoft.com/office/spreadsheetml/2009/9/main" objectType="CheckBox" fmlaLink="$V$146" lockText="1" noThreeD="1"/>
</file>

<file path=xl/ctrlProps/ctrlProp36.xml><?xml version="1.0" encoding="utf-8"?>
<formControlPr xmlns="http://schemas.microsoft.com/office/spreadsheetml/2009/9/main" objectType="CheckBox" fmlaLink="$Q$146" lockText="1" noThreeD="1"/>
</file>

<file path=xl/ctrlProps/ctrlProp37.xml><?xml version="1.0" encoding="utf-8"?>
<formControlPr xmlns="http://schemas.microsoft.com/office/spreadsheetml/2009/9/main" objectType="CheckBox" fmlaLink="$Q$148" lockText="1" noThreeD="1"/>
</file>

<file path=xl/ctrlProps/ctrlProp38.xml><?xml version="1.0" encoding="utf-8"?>
<formControlPr xmlns="http://schemas.microsoft.com/office/spreadsheetml/2009/9/main" objectType="CheckBox" fmlaLink="$Q$83" lockText="1" noThreeD="1"/>
</file>

<file path=xl/ctrlProps/ctrlProp39.xml><?xml version="1.0" encoding="utf-8"?>
<formControlPr xmlns="http://schemas.microsoft.com/office/spreadsheetml/2009/9/main" objectType="CheckBox" fmlaLink="$Q$84" lockText="1" noThreeD="1"/>
</file>

<file path=xl/ctrlProps/ctrlProp4.xml><?xml version="1.0" encoding="utf-8"?>
<formControlPr xmlns="http://schemas.microsoft.com/office/spreadsheetml/2009/9/main" objectType="CheckBox" fmlaLink="$Q$69" lockText="1" noThreeD="1"/>
</file>

<file path=xl/ctrlProps/ctrlProp40.xml><?xml version="1.0" encoding="utf-8"?>
<formControlPr xmlns="http://schemas.microsoft.com/office/spreadsheetml/2009/9/main" objectType="CheckBox" fmlaLink="$Q$85" lockText="1" noThreeD="1"/>
</file>

<file path=xl/ctrlProps/ctrlProp41.xml><?xml version="1.0" encoding="utf-8"?>
<formControlPr xmlns="http://schemas.microsoft.com/office/spreadsheetml/2009/9/main" objectType="CheckBox" fmlaLink="$S$83" lockText="1" noThreeD="1"/>
</file>

<file path=xl/ctrlProps/ctrlProp42.xml><?xml version="1.0" encoding="utf-8"?>
<formControlPr xmlns="http://schemas.microsoft.com/office/spreadsheetml/2009/9/main" objectType="CheckBox" fmlaLink="$S$84" lockText="1" noThreeD="1"/>
</file>

<file path=xl/ctrlProps/ctrlProp43.xml><?xml version="1.0" encoding="utf-8"?>
<formControlPr xmlns="http://schemas.microsoft.com/office/spreadsheetml/2009/9/main" objectType="CheckBox" fmlaLink="$S$85" lockText="1" noThreeD="1"/>
</file>

<file path=xl/ctrlProps/ctrlProp44.xml><?xml version="1.0" encoding="utf-8"?>
<formControlPr xmlns="http://schemas.microsoft.com/office/spreadsheetml/2009/9/main" objectType="CheckBox" fmlaLink="$Q$160" lockText="1" noThreeD="1"/>
</file>

<file path=xl/ctrlProps/ctrlProp45.xml><?xml version="1.0" encoding="utf-8"?>
<formControlPr xmlns="http://schemas.microsoft.com/office/spreadsheetml/2009/9/main" objectType="CheckBox" fmlaLink="$R$105" lockText="1" noThreeD="1"/>
</file>

<file path=xl/ctrlProps/ctrlProp46.xml><?xml version="1.0" encoding="utf-8"?>
<formControlPr xmlns="http://schemas.microsoft.com/office/spreadsheetml/2009/9/main" objectType="CheckBox" fmlaLink="$R$105" lockText="1" noThreeD="1"/>
</file>

<file path=xl/ctrlProps/ctrlProp47.xml><?xml version="1.0" encoding="utf-8"?>
<formControlPr xmlns="http://schemas.microsoft.com/office/spreadsheetml/2009/9/main" objectType="CheckBox" fmlaLink="$Q$161" lockText="1" noThreeD="1"/>
</file>

<file path=xl/ctrlProps/ctrlProp48.xml><?xml version="1.0" encoding="utf-8"?>
<formControlPr xmlns="http://schemas.microsoft.com/office/spreadsheetml/2009/9/main" objectType="CheckBox" fmlaLink="$R$101" lockText="1" noThreeD="1"/>
</file>

<file path=xl/ctrlProps/ctrlProp49.xml><?xml version="1.0" encoding="utf-8"?>
<formControlPr xmlns="http://schemas.microsoft.com/office/spreadsheetml/2009/9/main" objectType="CheckBox" fmlaLink="$R$105" lockText="1" noThreeD="1"/>
</file>

<file path=xl/ctrlProps/ctrlProp5.xml><?xml version="1.0" encoding="utf-8"?>
<formControlPr xmlns="http://schemas.microsoft.com/office/spreadsheetml/2009/9/main" objectType="CheckBox" fmlaLink="$X$66" lockText="1" noThreeD="1"/>
</file>

<file path=xl/ctrlProps/ctrlProp50.xml><?xml version="1.0" encoding="utf-8"?>
<formControlPr xmlns="http://schemas.microsoft.com/office/spreadsheetml/2009/9/main" objectType="CheckBox" fmlaLink="$Q$162" lockText="1" noThreeD="1"/>
</file>

<file path=xl/ctrlProps/ctrlProp51.xml><?xml version="1.0" encoding="utf-8"?>
<formControlPr xmlns="http://schemas.microsoft.com/office/spreadsheetml/2009/9/main" objectType="CheckBox" fmlaLink="$Q$163" lockText="1" noThreeD="1"/>
</file>

<file path=xl/ctrlProps/ctrlProp52.xml><?xml version="1.0" encoding="utf-8"?>
<formControlPr xmlns="http://schemas.microsoft.com/office/spreadsheetml/2009/9/main" objectType="CheckBox" fmlaLink="$U$84" lockText="1" noThreeD="1"/>
</file>

<file path=xl/ctrlProps/ctrlProp53.xml><?xml version="1.0" encoding="utf-8"?>
<formControlPr xmlns="http://schemas.microsoft.com/office/spreadsheetml/2009/9/main" objectType="CheckBox" fmlaLink="$U$85" lockText="1" noThreeD="1"/>
</file>

<file path=xl/ctrlProps/ctrlProp54.xml><?xml version="1.0" encoding="utf-8"?>
<formControlPr xmlns="http://schemas.microsoft.com/office/spreadsheetml/2009/9/main" objectType="CheckBox" fmlaLink="$Q$164" lockText="1" noThreeD="1"/>
</file>

<file path=xl/ctrlProps/ctrlProp55.xml><?xml version="1.0" encoding="utf-8"?>
<formControlPr xmlns="http://schemas.microsoft.com/office/spreadsheetml/2009/9/main" objectType="CheckBox" fmlaLink="$Q$168" lockText="1" noThreeD="1"/>
</file>

<file path=xl/ctrlProps/ctrlProp56.xml><?xml version="1.0" encoding="utf-8"?>
<formControlPr xmlns="http://schemas.microsoft.com/office/spreadsheetml/2009/9/main" objectType="CheckBox" fmlaLink="$Q$179" lockText="1" noThreeD="1"/>
</file>

<file path=xl/ctrlProps/ctrlProp57.xml><?xml version="1.0" encoding="utf-8"?>
<formControlPr xmlns="http://schemas.microsoft.com/office/spreadsheetml/2009/9/main" objectType="CheckBox" fmlaLink="$Q$165" lockText="1" noThreeD="1"/>
</file>

<file path=xl/ctrlProps/ctrlProp58.xml><?xml version="1.0" encoding="utf-8"?>
<formControlPr xmlns="http://schemas.microsoft.com/office/spreadsheetml/2009/9/main" objectType="CheckBox" fmlaLink="$C$86" lockText="1" noThreeD="1"/>
</file>

<file path=xl/ctrlProps/ctrlProp6.xml><?xml version="1.0" encoding="utf-8"?>
<formControlPr xmlns="http://schemas.microsoft.com/office/spreadsheetml/2009/9/main" objectType="CheckBox" fmlaLink="$X$65" lockText="1" noThreeD="1"/>
</file>

<file path=xl/ctrlProps/ctrlProp7.xml><?xml version="1.0" encoding="utf-8"?>
<formControlPr xmlns="http://schemas.microsoft.com/office/spreadsheetml/2009/9/main" objectType="CheckBox" fmlaLink="$Q$70" lockText="1" noThreeD="1"/>
</file>

<file path=xl/ctrlProps/ctrlProp8.xml><?xml version="1.0" encoding="utf-8"?>
<formControlPr xmlns="http://schemas.microsoft.com/office/spreadsheetml/2009/9/main" objectType="CheckBox" fmlaLink="$X$68" lockText="1" noThreeD="1"/>
</file>

<file path=xl/ctrlProps/ctrlProp9.xml><?xml version="1.0" encoding="utf-8"?>
<formControlPr xmlns="http://schemas.microsoft.com/office/spreadsheetml/2009/9/main" objectType="CheckBox" fmlaLink="$X$69" lockText="1" noThreeD="1"/>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12700</xdr:colOff>
          <xdr:row>64</xdr:row>
          <xdr:rowOff>19050</xdr:rowOff>
        </xdr:from>
        <xdr:to>
          <xdr:col>2</xdr:col>
          <xdr:colOff>323850</xdr:colOff>
          <xdr:row>65</xdr:row>
          <xdr:rowOff>19050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0000-00001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65</xdr:row>
          <xdr:rowOff>12700</xdr:rowOff>
        </xdr:from>
        <xdr:to>
          <xdr:col>2</xdr:col>
          <xdr:colOff>323850</xdr:colOff>
          <xdr:row>66</xdr:row>
          <xdr:rowOff>12700</xdr:rowOff>
        </xdr:to>
        <xdr:sp macro="" textlink="">
          <xdr:nvSpPr>
            <xdr:cNvPr id="61466" name="Check Box 26" hidden="1">
              <a:extLst>
                <a:ext uri="{63B3BB69-23CF-44E3-9099-C40C66FF867C}">
                  <a14:compatExt spid="_x0000_s61466"/>
                </a:ext>
                <a:ext uri="{FF2B5EF4-FFF2-40B4-BE49-F238E27FC236}">
                  <a16:creationId xmlns:a16="http://schemas.microsoft.com/office/drawing/2014/main" id="{00000000-0008-0000-0000-00001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66</xdr:row>
          <xdr:rowOff>12700</xdr:rowOff>
        </xdr:from>
        <xdr:to>
          <xdr:col>2</xdr:col>
          <xdr:colOff>323850</xdr:colOff>
          <xdr:row>67</xdr:row>
          <xdr:rowOff>12700</xdr:rowOff>
        </xdr:to>
        <xdr:sp macro="" textlink="">
          <xdr:nvSpPr>
            <xdr:cNvPr id="61467" name="Check Box 27" hidden="1">
              <a:extLst>
                <a:ext uri="{63B3BB69-23CF-44E3-9099-C40C66FF867C}">
                  <a14:compatExt spid="_x0000_s61467"/>
                </a:ext>
                <a:ext uri="{FF2B5EF4-FFF2-40B4-BE49-F238E27FC236}">
                  <a16:creationId xmlns:a16="http://schemas.microsoft.com/office/drawing/2014/main" id="{00000000-0008-0000-0000-00001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68</xdr:row>
          <xdr:rowOff>19050</xdr:rowOff>
        </xdr:from>
        <xdr:to>
          <xdr:col>2</xdr:col>
          <xdr:colOff>323850</xdr:colOff>
          <xdr:row>69</xdr:row>
          <xdr:rowOff>19050</xdr:rowOff>
        </xdr:to>
        <xdr:sp macro="" textlink="">
          <xdr:nvSpPr>
            <xdr:cNvPr id="61468" name="Check Box 28" hidden="1">
              <a:extLst>
                <a:ext uri="{63B3BB69-23CF-44E3-9099-C40C66FF867C}">
                  <a14:compatExt spid="_x0000_s61468"/>
                </a:ext>
                <a:ext uri="{FF2B5EF4-FFF2-40B4-BE49-F238E27FC236}">
                  <a16:creationId xmlns:a16="http://schemas.microsoft.com/office/drawing/2014/main" id="{00000000-0008-0000-0000-00001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65</xdr:row>
          <xdr:rowOff>12700</xdr:rowOff>
        </xdr:from>
        <xdr:to>
          <xdr:col>8</xdr:col>
          <xdr:colOff>355600</xdr:colOff>
          <xdr:row>66</xdr:row>
          <xdr:rowOff>12700</xdr:rowOff>
        </xdr:to>
        <xdr:sp macro="" textlink="">
          <xdr:nvSpPr>
            <xdr:cNvPr id="61469" name="Check Box 29" hidden="1">
              <a:extLst>
                <a:ext uri="{63B3BB69-23CF-44E3-9099-C40C66FF867C}">
                  <a14:compatExt spid="_x0000_s61469"/>
                </a:ext>
                <a:ext uri="{FF2B5EF4-FFF2-40B4-BE49-F238E27FC236}">
                  <a16:creationId xmlns:a16="http://schemas.microsoft.com/office/drawing/2014/main" id="{00000000-0008-0000-0000-00001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64</xdr:row>
          <xdr:rowOff>19050</xdr:rowOff>
        </xdr:from>
        <xdr:to>
          <xdr:col>8</xdr:col>
          <xdr:colOff>355600</xdr:colOff>
          <xdr:row>65</xdr:row>
          <xdr:rowOff>19050</xdr:rowOff>
        </xdr:to>
        <xdr:sp macro="" textlink="">
          <xdr:nvSpPr>
            <xdr:cNvPr id="61470" name="Check Box 30" hidden="1">
              <a:extLst>
                <a:ext uri="{63B3BB69-23CF-44E3-9099-C40C66FF867C}">
                  <a14:compatExt spid="_x0000_s61470"/>
                </a:ext>
                <a:ext uri="{FF2B5EF4-FFF2-40B4-BE49-F238E27FC236}">
                  <a16:creationId xmlns:a16="http://schemas.microsoft.com/office/drawing/2014/main" id="{00000000-0008-0000-0000-00001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69</xdr:row>
          <xdr:rowOff>19050</xdr:rowOff>
        </xdr:from>
        <xdr:to>
          <xdr:col>2</xdr:col>
          <xdr:colOff>323850</xdr:colOff>
          <xdr:row>70</xdr:row>
          <xdr:rowOff>19050</xdr:rowOff>
        </xdr:to>
        <xdr:sp macro="" textlink="">
          <xdr:nvSpPr>
            <xdr:cNvPr id="61471" name="Check Box 31" hidden="1">
              <a:extLst>
                <a:ext uri="{63B3BB69-23CF-44E3-9099-C40C66FF867C}">
                  <a14:compatExt spid="_x0000_s61471"/>
                </a:ext>
                <a:ext uri="{FF2B5EF4-FFF2-40B4-BE49-F238E27FC236}">
                  <a16:creationId xmlns:a16="http://schemas.microsoft.com/office/drawing/2014/main" id="{00000000-0008-0000-0000-00001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67</xdr:row>
          <xdr:rowOff>19050</xdr:rowOff>
        </xdr:from>
        <xdr:to>
          <xdr:col>8</xdr:col>
          <xdr:colOff>355600</xdr:colOff>
          <xdr:row>68</xdr:row>
          <xdr:rowOff>19050</xdr:rowOff>
        </xdr:to>
        <xdr:sp macro="" textlink="">
          <xdr:nvSpPr>
            <xdr:cNvPr id="61472" name="Check Box 32" hidden="1">
              <a:extLst>
                <a:ext uri="{63B3BB69-23CF-44E3-9099-C40C66FF867C}">
                  <a14:compatExt spid="_x0000_s61472"/>
                </a:ext>
                <a:ext uri="{FF2B5EF4-FFF2-40B4-BE49-F238E27FC236}">
                  <a16:creationId xmlns:a16="http://schemas.microsoft.com/office/drawing/2014/main" id="{00000000-0008-0000-0000-00002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68</xdr:row>
          <xdr:rowOff>19050</xdr:rowOff>
        </xdr:from>
        <xdr:to>
          <xdr:col>8</xdr:col>
          <xdr:colOff>355600</xdr:colOff>
          <xdr:row>69</xdr:row>
          <xdr:rowOff>19050</xdr:rowOff>
        </xdr:to>
        <xdr:sp macro="" textlink="">
          <xdr:nvSpPr>
            <xdr:cNvPr id="61473" name="Check Box 33" hidden="1">
              <a:extLst>
                <a:ext uri="{63B3BB69-23CF-44E3-9099-C40C66FF867C}">
                  <a14:compatExt spid="_x0000_s61473"/>
                </a:ext>
                <a:ext uri="{FF2B5EF4-FFF2-40B4-BE49-F238E27FC236}">
                  <a16:creationId xmlns:a16="http://schemas.microsoft.com/office/drawing/2014/main" id="{00000000-0008-0000-0000-00002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66</xdr:row>
          <xdr:rowOff>19050</xdr:rowOff>
        </xdr:from>
        <xdr:to>
          <xdr:col>8</xdr:col>
          <xdr:colOff>355600</xdr:colOff>
          <xdr:row>67</xdr:row>
          <xdr:rowOff>19050</xdr:rowOff>
        </xdr:to>
        <xdr:sp macro="" textlink="">
          <xdr:nvSpPr>
            <xdr:cNvPr id="61474" name="Check Box 34" hidden="1">
              <a:extLst>
                <a:ext uri="{63B3BB69-23CF-44E3-9099-C40C66FF867C}">
                  <a14:compatExt spid="_x0000_s61474"/>
                </a:ext>
                <a:ext uri="{FF2B5EF4-FFF2-40B4-BE49-F238E27FC236}">
                  <a16:creationId xmlns:a16="http://schemas.microsoft.com/office/drawing/2014/main" id="{00000000-0008-0000-0000-00002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67</xdr:row>
          <xdr:rowOff>19050</xdr:rowOff>
        </xdr:from>
        <xdr:to>
          <xdr:col>2</xdr:col>
          <xdr:colOff>323850</xdr:colOff>
          <xdr:row>68</xdr:row>
          <xdr:rowOff>19050</xdr:rowOff>
        </xdr:to>
        <xdr:sp macro="" textlink="">
          <xdr:nvSpPr>
            <xdr:cNvPr id="61476" name="Check Box 36" hidden="1">
              <a:extLst>
                <a:ext uri="{63B3BB69-23CF-44E3-9099-C40C66FF867C}">
                  <a14:compatExt spid="_x0000_s61476"/>
                </a:ext>
                <a:ext uri="{FF2B5EF4-FFF2-40B4-BE49-F238E27FC236}">
                  <a16:creationId xmlns:a16="http://schemas.microsoft.com/office/drawing/2014/main" id="{00000000-0008-0000-0000-00002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116</xdr:row>
          <xdr:rowOff>0</xdr:rowOff>
        </xdr:from>
        <xdr:to>
          <xdr:col>2</xdr:col>
          <xdr:colOff>323850</xdr:colOff>
          <xdr:row>117</xdr:row>
          <xdr:rowOff>0</xdr:rowOff>
        </xdr:to>
        <xdr:sp macro="" textlink="">
          <xdr:nvSpPr>
            <xdr:cNvPr id="61478" name="Check Box 38" hidden="1">
              <a:extLst>
                <a:ext uri="{63B3BB69-23CF-44E3-9099-C40C66FF867C}">
                  <a14:compatExt spid="_x0000_s61478"/>
                </a:ext>
                <a:ext uri="{FF2B5EF4-FFF2-40B4-BE49-F238E27FC236}">
                  <a16:creationId xmlns:a16="http://schemas.microsoft.com/office/drawing/2014/main" id="{00000000-0008-0000-0000-00002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116</xdr:row>
          <xdr:rowOff>190500</xdr:rowOff>
        </xdr:from>
        <xdr:to>
          <xdr:col>2</xdr:col>
          <xdr:colOff>323850</xdr:colOff>
          <xdr:row>118</xdr:row>
          <xdr:rowOff>12700</xdr:rowOff>
        </xdr:to>
        <xdr:sp macro="" textlink="">
          <xdr:nvSpPr>
            <xdr:cNvPr id="61479" name="Check Box 39" hidden="1">
              <a:extLst>
                <a:ext uri="{63B3BB69-23CF-44E3-9099-C40C66FF867C}">
                  <a14:compatExt spid="_x0000_s61479"/>
                </a:ext>
                <a:ext uri="{FF2B5EF4-FFF2-40B4-BE49-F238E27FC236}">
                  <a16:creationId xmlns:a16="http://schemas.microsoft.com/office/drawing/2014/main" id="{00000000-0008-0000-0000-00002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117</xdr:row>
          <xdr:rowOff>203200</xdr:rowOff>
        </xdr:from>
        <xdr:to>
          <xdr:col>2</xdr:col>
          <xdr:colOff>323850</xdr:colOff>
          <xdr:row>118</xdr:row>
          <xdr:rowOff>203200</xdr:rowOff>
        </xdr:to>
        <xdr:sp macro="" textlink="">
          <xdr:nvSpPr>
            <xdr:cNvPr id="61480" name="Check Box 40" hidden="1">
              <a:extLst>
                <a:ext uri="{63B3BB69-23CF-44E3-9099-C40C66FF867C}">
                  <a14:compatExt spid="_x0000_s61480"/>
                </a:ext>
                <a:ext uri="{FF2B5EF4-FFF2-40B4-BE49-F238E27FC236}">
                  <a16:creationId xmlns:a16="http://schemas.microsoft.com/office/drawing/2014/main" id="{00000000-0008-0000-0000-00002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121</xdr:row>
          <xdr:rowOff>0</xdr:rowOff>
        </xdr:from>
        <xdr:to>
          <xdr:col>2</xdr:col>
          <xdr:colOff>323850</xdr:colOff>
          <xdr:row>122</xdr:row>
          <xdr:rowOff>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000-00002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122</xdr:row>
          <xdr:rowOff>0</xdr:rowOff>
        </xdr:from>
        <xdr:to>
          <xdr:col>2</xdr:col>
          <xdr:colOff>323850</xdr:colOff>
          <xdr:row>123</xdr:row>
          <xdr:rowOff>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000-00002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119</xdr:row>
          <xdr:rowOff>12700</xdr:rowOff>
        </xdr:from>
        <xdr:to>
          <xdr:col>2</xdr:col>
          <xdr:colOff>323850</xdr:colOff>
          <xdr:row>120</xdr:row>
          <xdr:rowOff>12700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000-00002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115</xdr:row>
          <xdr:rowOff>203200</xdr:rowOff>
        </xdr:from>
        <xdr:to>
          <xdr:col>8</xdr:col>
          <xdr:colOff>336550</xdr:colOff>
          <xdr:row>116</xdr:row>
          <xdr:rowOff>203200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000-00002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116</xdr:row>
          <xdr:rowOff>190500</xdr:rowOff>
        </xdr:from>
        <xdr:to>
          <xdr:col>8</xdr:col>
          <xdr:colOff>336550</xdr:colOff>
          <xdr:row>118</xdr:row>
          <xdr:rowOff>19050</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000-00003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117</xdr:row>
          <xdr:rowOff>190500</xdr:rowOff>
        </xdr:from>
        <xdr:to>
          <xdr:col>8</xdr:col>
          <xdr:colOff>336550</xdr:colOff>
          <xdr:row>118</xdr:row>
          <xdr:rowOff>190500</xdr:rowOff>
        </xdr:to>
        <xdr:sp macro="" textlink="">
          <xdr:nvSpPr>
            <xdr:cNvPr id="61489" name="Check Box 49" hidden="1">
              <a:extLst>
                <a:ext uri="{63B3BB69-23CF-44E3-9099-C40C66FF867C}">
                  <a14:compatExt spid="_x0000_s61489"/>
                </a:ext>
                <a:ext uri="{FF2B5EF4-FFF2-40B4-BE49-F238E27FC236}">
                  <a16:creationId xmlns:a16="http://schemas.microsoft.com/office/drawing/2014/main" id="{00000000-0008-0000-0000-00003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120</xdr:row>
          <xdr:rowOff>203200</xdr:rowOff>
        </xdr:from>
        <xdr:to>
          <xdr:col>8</xdr:col>
          <xdr:colOff>336550</xdr:colOff>
          <xdr:row>121</xdr:row>
          <xdr:rowOff>203200</xdr:rowOff>
        </xdr:to>
        <xdr:sp macro="" textlink="">
          <xdr:nvSpPr>
            <xdr:cNvPr id="61490" name="Check Box 50" hidden="1">
              <a:extLst>
                <a:ext uri="{63B3BB69-23CF-44E3-9099-C40C66FF867C}">
                  <a14:compatExt spid="_x0000_s61490"/>
                </a:ext>
                <a:ext uri="{FF2B5EF4-FFF2-40B4-BE49-F238E27FC236}">
                  <a16:creationId xmlns:a16="http://schemas.microsoft.com/office/drawing/2014/main" id="{00000000-0008-0000-0000-00003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121</xdr:row>
          <xdr:rowOff>203200</xdr:rowOff>
        </xdr:from>
        <xdr:to>
          <xdr:col>8</xdr:col>
          <xdr:colOff>336550</xdr:colOff>
          <xdr:row>122</xdr:row>
          <xdr:rowOff>203200</xdr:rowOff>
        </xdr:to>
        <xdr:sp macro="" textlink="">
          <xdr:nvSpPr>
            <xdr:cNvPr id="61491" name="Check Box 51" hidden="1">
              <a:extLst>
                <a:ext uri="{63B3BB69-23CF-44E3-9099-C40C66FF867C}">
                  <a14:compatExt spid="_x0000_s61491"/>
                </a:ext>
                <a:ext uri="{FF2B5EF4-FFF2-40B4-BE49-F238E27FC236}">
                  <a16:creationId xmlns:a16="http://schemas.microsoft.com/office/drawing/2014/main" id="{00000000-0008-0000-0000-00003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118</xdr:row>
          <xdr:rowOff>190500</xdr:rowOff>
        </xdr:from>
        <xdr:to>
          <xdr:col>8</xdr:col>
          <xdr:colOff>336550</xdr:colOff>
          <xdr:row>119</xdr:row>
          <xdr:rowOff>190500</xdr:rowOff>
        </xdr:to>
        <xdr:sp macro="" textlink="">
          <xdr:nvSpPr>
            <xdr:cNvPr id="61492" name="Check Box 52" hidden="1">
              <a:extLst>
                <a:ext uri="{63B3BB69-23CF-44E3-9099-C40C66FF867C}">
                  <a14:compatExt spid="_x0000_s61492"/>
                </a:ext>
                <a:ext uri="{FF2B5EF4-FFF2-40B4-BE49-F238E27FC236}">
                  <a16:creationId xmlns:a16="http://schemas.microsoft.com/office/drawing/2014/main" id="{00000000-0008-0000-0000-00003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119</xdr:row>
          <xdr:rowOff>190500</xdr:rowOff>
        </xdr:from>
        <xdr:to>
          <xdr:col>8</xdr:col>
          <xdr:colOff>336550</xdr:colOff>
          <xdr:row>120</xdr:row>
          <xdr:rowOff>190500</xdr:rowOff>
        </xdr:to>
        <xdr:sp macro="" textlink="">
          <xdr:nvSpPr>
            <xdr:cNvPr id="61493" name="Check Box 53" hidden="1">
              <a:extLst>
                <a:ext uri="{63B3BB69-23CF-44E3-9099-C40C66FF867C}">
                  <a14:compatExt spid="_x0000_s61493"/>
                </a:ext>
                <a:ext uri="{FF2B5EF4-FFF2-40B4-BE49-F238E27FC236}">
                  <a16:creationId xmlns:a16="http://schemas.microsoft.com/office/drawing/2014/main" id="{00000000-0008-0000-0000-00003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122</xdr:row>
          <xdr:rowOff>203200</xdr:rowOff>
        </xdr:from>
        <xdr:to>
          <xdr:col>8</xdr:col>
          <xdr:colOff>336550</xdr:colOff>
          <xdr:row>123</xdr:row>
          <xdr:rowOff>190500</xdr:rowOff>
        </xdr:to>
        <xdr:sp macro="" textlink="">
          <xdr:nvSpPr>
            <xdr:cNvPr id="61494" name="Check Box 54" hidden="1">
              <a:extLst>
                <a:ext uri="{63B3BB69-23CF-44E3-9099-C40C66FF867C}">
                  <a14:compatExt spid="_x0000_s61494"/>
                </a:ext>
                <a:ext uri="{FF2B5EF4-FFF2-40B4-BE49-F238E27FC236}">
                  <a16:creationId xmlns:a16="http://schemas.microsoft.com/office/drawing/2014/main" id="{00000000-0008-0000-0000-00003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122</xdr:row>
          <xdr:rowOff>203200</xdr:rowOff>
        </xdr:from>
        <xdr:to>
          <xdr:col>2</xdr:col>
          <xdr:colOff>323850</xdr:colOff>
          <xdr:row>123</xdr:row>
          <xdr:rowOff>184150</xdr:rowOff>
        </xdr:to>
        <xdr:sp macro="" textlink="">
          <xdr:nvSpPr>
            <xdr:cNvPr id="61495" name="Check Box 55" hidden="1">
              <a:extLst>
                <a:ext uri="{63B3BB69-23CF-44E3-9099-C40C66FF867C}">
                  <a14:compatExt spid="_x0000_s61495"/>
                </a:ext>
                <a:ext uri="{FF2B5EF4-FFF2-40B4-BE49-F238E27FC236}">
                  <a16:creationId xmlns:a16="http://schemas.microsoft.com/office/drawing/2014/main" id="{00000000-0008-0000-0000-00003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132</xdr:row>
          <xdr:rowOff>107950</xdr:rowOff>
        </xdr:from>
        <xdr:to>
          <xdr:col>2</xdr:col>
          <xdr:colOff>323850</xdr:colOff>
          <xdr:row>134</xdr:row>
          <xdr:rowOff>19050</xdr:rowOff>
        </xdr:to>
        <xdr:sp macro="" textlink="">
          <xdr:nvSpPr>
            <xdr:cNvPr id="61496" name="Check Box 56" hidden="1">
              <a:extLst>
                <a:ext uri="{63B3BB69-23CF-44E3-9099-C40C66FF867C}">
                  <a14:compatExt spid="_x0000_s61496"/>
                </a:ext>
                <a:ext uri="{FF2B5EF4-FFF2-40B4-BE49-F238E27FC236}">
                  <a16:creationId xmlns:a16="http://schemas.microsoft.com/office/drawing/2014/main" id="{00000000-0008-0000-0000-00003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132</xdr:row>
          <xdr:rowOff>95250</xdr:rowOff>
        </xdr:from>
        <xdr:to>
          <xdr:col>8</xdr:col>
          <xdr:colOff>336550</xdr:colOff>
          <xdr:row>134</xdr:row>
          <xdr:rowOff>12700</xdr:rowOff>
        </xdr:to>
        <xdr:sp macro="" textlink="">
          <xdr:nvSpPr>
            <xdr:cNvPr id="61502" name="Check Box 62" hidden="1">
              <a:extLst>
                <a:ext uri="{63B3BB69-23CF-44E3-9099-C40C66FF867C}">
                  <a14:compatExt spid="_x0000_s61502"/>
                </a:ext>
                <a:ext uri="{FF2B5EF4-FFF2-40B4-BE49-F238E27FC236}">
                  <a16:creationId xmlns:a16="http://schemas.microsoft.com/office/drawing/2014/main" id="{00000000-0008-0000-0000-00003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133</xdr:row>
          <xdr:rowOff>190500</xdr:rowOff>
        </xdr:from>
        <xdr:to>
          <xdr:col>8</xdr:col>
          <xdr:colOff>336550</xdr:colOff>
          <xdr:row>134</xdr:row>
          <xdr:rowOff>184150</xdr:rowOff>
        </xdr:to>
        <xdr:sp macro="" textlink="">
          <xdr:nvSpPr>
            <xdr:cNvPr id="61509" name="Check Box 69" hidden="1">
              <a:extLst>
                <a:ext uri="{63B3BB69-23CF-44E3-9099-C40C66FF867C}">
                  <a14:compatExt spid="_x0000_s61509"/>
                </a:ext>
                <a:ext uri="{FF2B5EF4-FFF2-40B4-BE49-F238E27FC236}">
                  <a16:creationId xmlns:a16="http://schemas.microsoft.com/office/drawing/2014/main" id="{00000000-0008-0000-0000-00004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133</xdr:row>
          <xdr:rowOff>203200</xdr:rowOff>
        </xdr:from>
        <xdr:to>
          <xdr:col>2</xdr:col>
          <xdr:colOff>323850</xdr:colOff>
          <xdr:row>134</xdr:row>
          <xdr:rowOff>184150</xdr:rowOff>
        </xdr:to>
        <xdr:sp macro="" textlink="">
          <xdr:nvSpPr>
            <xdr:cNvPr id="61510" name="Check Box 70" hidden="1">
              <a:extLst>
                <a:ext uri="{63B3BB69-23CF-44E3-9099-C40C66FF867C}">
                  <a14:compatExt spid="_x0000_s61510"/>
                </a:ext>
                <a:ext uri="{FF2B5EF4-FFF2-40B4-BE49-F238E27FC236}">
                  <a16:creationId xmlns:a16="http://schemas.microsoft.com/office/drawing/2014/main" id="{00000000-0008-0000-0000-00004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144</xdr:row>
          <xdr:rowOff>0</xdr:rowOff>
        </xdr:from>
        <xdr:to>
          <xdr:col>2</xdr:col>
          <xdr:colOff>323850</xdr:colOff>
          <xdr:row>145</xdr:row>
          <xdr:rowOff>0</xdr:rowOff>
        </xdr:to>
        <xdr:sp macro="" textlink="">
          <xdr:nvSpPr>
            <xdr:cNvPr id="61511" name="Check Box 71" hidden="1">
              <a:extLst>
                <a:ext uri="{63B3BB69-23CF-44E3-9099-C40C66FF867C}">
                  <a14:compatExt spid="_x0000_s61511"/>
                </a:ext>
                <a:ext uri="{FF2B5EF4-FFF2-40B4-BE49-F238E27FC236}">
                  <a16:creationId xmlns:a16="http://schemas.microsoft.com/office/drawing/2014/main" id="{00000000-0008-0000-0000-00004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144</xdr:row>
          <xdr:rowOff>0</xdr:rowOff>
        </xdr:from>
        <xdr:to>
          <xdr:col>8</xdr:col>
          <xdr:colOff>336550</xdr:colOff>
          <xdr:row>145</xdr:row>
          <xdr:rowOff>0</xdr:rowOff>
        </xdr:to>
        <xdr:sp macro="" textlink="">
          <xdr:nvSpPr>
            <xdr:cNvPr id="61512" name="Check Box 72" hidden="1">
              <a:extLst>
                <a:ext uri="{63B3BB69-23CF-44E3-9099-C40C66FF867C}">
                  <a14:compatExt spid="_x0000_s61512"/>
                </a:ext>
                <a:ext uri="{FF2B5EF4-FFF2-40B4-BE49-F238E27FC236}">
                  <a16:creationId xmlns:a16="http://schemas.microsoft.com/office/drawing/2014/main" id="{00000000-0008-0000-0000-00004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146</xdr:row>
          <xdr:rowOff>12700</xdr:rowOff>
        </xdr:from>
        <xdr:to>
          <xdr:col>8</xdr:col>
          <xdr:colOff>336550</xdr:colOff>
          <xdr:row>147</xdr:row>
          <xdr:rowOff>0</xdr:rowOff>
        </xdr:to>
        <xdr:sp macro="" textlink="">
          <xdr:nvSpPr>
            <xdr:cNvPr id="61513" name="Check Box 73" hidden="1">
              <a:extLst>
                <a:ext uri="{63B3BB69-23CF-44E3-9099-C40C66FF867C}">
                  <a14:compatExt spid="_x0000_s61513"/>
                </a:ext>
                <a:ext uri="{FF2B5EF4-FFF2-40B4-BE49-F238E27FC236}">
                  <a16:creationId xmlns:a16="http://schemas.microsoft.com/office/drawing/2014/main" id="{00000000-0008-0000-0000-00004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146</xdr:row>
          <xdr:rowOff>12700</xdr:rowOff>
        </xdr:from>
        <xdr:to>
          <xdr:col>2</xdr:col>
          <xdr:colOff>323850</xdr:colOff>
          <xdr:row>146</xdr:row>
          <xdr:rowOff>203200</xdr:rowOff>
        </xdr:to>
        <xdr:sp macro="" textlink="">
          <xdr:nvSpPr>
            <xdr:cNvPr id="61514" name="Check Box 74" hidden="1">
              <a:extLst>
                <a:ext uri="{63B3BB69-23CF-44E3-9099-C40C66FF867C}">
                  <a14:compatExt spid="_x0000_s61514"/>
                </a:ext>
                <a:ext uri="{FF2B5EF4-FFF2-40B4-BE49-F238E27FC236}">
                  <a16:creationId xmlns:a16="http://schemas.microsoft.com/office/drawing/2014/main" id="{00000000-0008-0000-0000-00004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145</xdr:row>
          <xdr:rowOff>12700</xdr:rowOff>
        </xdr:from>
        <xdr:to>
          <xdr:col>8</xdr:col>
          <xdr:colOff>336550</xdr:colOff>
          <xdr:row>146</xdr:row>
          <xdr:rowOff>0</xdr:rowOff>
        </xdr:to>
        <xdr:sp macro="" textlink="">
          <xdr:nvSpPr>
            <xdr:cNvPr id="61515" name="Check Box 75" hidden="1">
              <a:extLst>
                <a:ext uri="{63B3BB69-23CF-44E3-9099-C40C66FF867C}">
                  <a14:compatExt spid="_x0000_s61515"/>
                </a:ext>
                <a:ext uri="{FF2B5EF4-FFF2-40B4-BE49-F238E27FC236}">
                  <a16:creationId xmlns:a16="http://schemas.microsoft.com/office/drawing/2014/main" id="{00000000-0008-0000-0000-00004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145</xdr:row>
          <xdr:rowOff>12700</xdr:rowOff>
        </xdr:from>
        <xdr:to>
          <xdr:col>2</xdr:col>
          <xdr:colOff>323850</xdr:colOff>
          <xdr:row>145</xdr:row>
          <xdr:rowOff>203200</xdr:rowOff>
        </xdr:to>
        <xdr:sp macro="" textlink="">
          <xdr:nvSpPr>
            <xdr:cNvPr id="61516" name="Check Box 76" hidden="1">
              <a:extLst>
                <a:ext uri="{63B3BB69-23CF-44E3-9099-C40C66FF867C}">
                  <a14:compatExt spid="_x0000_s61516"/>
                </a:ext>
                <a:ext uri="{FF2B5EF4-FFF2-40B4-BE49-F238E27FC236}">
                  <a16:creationId xmlns:a16="http://schemas.microsoft.com/office/drawing/2014/main" id="{00000000-0008-0000-0000-00004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147</xdr:row>
          <xdr:rowOff>0</xdr:rowOff>
        </xdr:from>
        <xdr:to>
          <xdr:col>2</xdr:col>
          <xdr:colOff>336550</xdr:colOff>
          <xdr:row>148</xdr:row>
          <xdr:rowOff>0</xdr:rowOff>
        </xdr:to>
        <xdr:sp macro="" textlink="">
          <xdr:nvSpPr>
            <xdr:cNvPr id="61523" name="Check Box 83" hidden="1">
              <a:extLst>
                <a:ext uri="{63B3BB69-23CF-44E3-9099-C40C66FF867C}">
                  <a14:compatExt spid="_x0000_s61523"/>
                </a:ext>
                <a:ext uri="{FF2B5EF4-FFF2-40B4-BE49-F238E27FC236}">
                  <a16:creationId xmlns:a16="http://schemas.microsoft.com/office/drawing/2014/main" id="{00000000-0008-0000-0000-00005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82</xdr:row>
          <xdr:rowOff>0</xdr:rowOff>
        </xdr:from>
        <xdr:to>
          <xdr:col>2</xdr:col>
          <xdr:colOff>323850</xdr:colOff>
          <xdr:row>83</xdr:row>
          <xdr:rowOff>0</xdr:rowOff>
        </xdr:to>
        <xdr:sp macro="" textlink="">
          <xdr:nvSpPr>
            <xdr:cNvPr id="61526" name="Check Box 86" hidden="1">
              <a:extLst>
                <a:ext uri="{63B3BB69-23CF-44E3-9099-C40C66FF867C}">
                  <a14:compatExt spid="_x0000_s61526"/>
                </a:ext>
                <a:ext uri="{FF2B5EF4-FFF2-40B4-BE49-F238E27FC236}">
                  <a16:creationId xmlns:a16="http://schemas.microsoft.com/office/drawing/2014/main" id="{00000000-0008-0000-0000-00005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82</xdr:row>
          <xdr:rowOff>203200</xdr:rowOff>
        </xdr:from>
        <xdr:to>
          <xdr:col>2</xdr:col>
          <xdr:colOff>323850</xdr:colOff>
          <xdr:row>84</xdr:row>
          <xdr:rowOff>0</xdr:rowOff>
        </xdr:to>
        <xdr:sp macro="" textlink="">
          <xdr:nvSpPr>
            <xdr:cNvPr id="61527" name="Check Box 87" hidden="1">
              <a:extLst>
                <a:ext uri="{63B3BB69-23CF-44E3-9099-C40C66FF867C}">
                  <a14:compatExt spid="_x0000_s61527"/>
                </a:ext>
                <a:ext uri="{FF2B5EF4-FFF2-40B4-BE49-F238E27FC236}">
                  <a16:creationId xmlns:a16="http://schemas.microsoft.com/office/drawing/2014/main" id="{00000000-0008-0000-0000-00005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83</xdr:row>
          <xdr:rowOff>203200</xdr:rowOff>
        </xdr:from>
        <xdr:to>
          <xdr:col>2</xdr:col>
          <xdr:colOff>323850</xdr:colOff>
          <xdr:row>85</xdr:row>
          <xdr:rowOff>0</xdr:rowOff>
        </xdr:to>
        <xdr:sp macro="" textlink="">
          <xdr:nvSpPr>
            <xdr:cNvPr id="61529" name="Check Box 89" hidden="1">
              <a:extLst>
                <a:ext uri="{63B3BB69-23CF-44E3-9099-C40C66FF867C}">
                  <a14:compatExt spid="_x0000_s61529"/>
                </a:ext>
                <a:ext uri="{FF2B5EF4-FFF2-40B4-BE49-F238E27FC236}">
                  <a16:creationId xmlns:a16="http://schemas.microsoft.com/office/drawing/2014/main" id="{00000000-0008-0000-0000-00005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82</xdr:row>
          <xdr:rowOff>0</xdr:rowOff>
        </xdr:from>
        <xdr:to>
          <xdr:col>3</xdr:col>
          <xdr:colOff>323850</xdr:colOff>
          <xdr:row>83</xdr:row>
          <xdr:rowOff>0</xdr:rowOff>
        </xdr:to>
        <xdr:sp macro="" textlink="">
          <xdr:nvSpPr>
            <xdr:cNvPr id="61534" name="Check Box 94" hidden="1">
              <a:extLst>
                <a:ext uri="{63B3BB69-23CF-44E3-9099-C40C66FF867C}">
                  <a14:compatExt spid="_x0000_s61534"/>
                </a:ext>
                <a:ext uri="{FF2B5EF4-FFF2-40B4-BE49-F238E27FC236}">
                  <a16:creationId xmlns:a16="http://schemas.microsoft.com/office/drawing/2014/main" id="{00000000-0008-0000-0000-00005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82</xdr:row>
          <xdr:rowOff>203200</xdr:rowOff>
        </xdr:from>
        <xdr:to>
          <xdr:col>3</xdr:col>
          <xdr:colOff>323850</xdr:colOff>
          <xdr:row>84</xdr:row>
          <xdr:rowOff>0</xdr:rowOff>
        </xdr:to>
        <xdr:sp macro="" textlink="">
          <xdr:nvSpPr>
            <xdr:cNvPr id="61535" name="Check Box 95" hidden="1">
              <a:extLst>
                <a:ext uri="{63B3BB69-23CF-44E3-9099-C40C66FF867C}">
                  <a14:compatExt spid="_x0000_s61535"/>
                </a:ext>
                <a:ext uri="{FF2B5EF4-FFF2-40B4-BE49-F238E27FC236}">
                  <a16:creationId xmlns:a16="http://schemas.microsoft.com/office/drawing/2014/main" id="{00000000-0008-0000-0000-00005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83</xdr:row>
          <xdr:rowOff>203200</xdr:rowOff>
        </xdr:from>
        <xdr:to>
          <xdr:col>3</xdr:col>
          <xdr:colOff>323850</xdr:colOff>
          <xdr:row>85</xdr:row>
          <xdr:rowOff>0</xdr:rowOff>
        </xdr:to>
        <xdr:sp macro="" textlink="">
          <xdr:nvSpPr>
            <xdr:cNvPr id="61537" name="Check Box 97" hidden="1">
              <a:extLst>
                <a:ext uri="{63B3BB69-23CF-44E3-9099-C40C66FF867C}">
                  <a14:compatExt spid="_x0000_s61537"/>
                </a:ext>
                <a:ext uri="{FF2B5EF4-FFF2-40B4-BE49-F238E27FC236}">
                  <a16:creationId xmlns:a16="http://schemas.microsoft.com/office/drawing/2014/main" id="{00000000-0008-0000-0000-00006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159</xdr:row>
          <xdr:rowOff>0</xdr:rowOff>
        </xdr:from>
        <xdr:to>
          <xdr:col>2</xdr:col>
          <xdr:colOff>323850</xdr:colOff>
          <xdr:row>160</xdr:row>
          <xdr:rowOff>19050</xdr:rowOff>
        </xdr:to>
        <xdr:sp macro="" textlink="">
          <xdr:nvSpPr>
            <xdr:cNvPr id="61542" name="Check Box 102" hidden="1">
              <a:extLst>
                <a:ext uri="{63B3BB69-23CF-44E3-9099-C40C66FF867C}">
                  <a14:compatExt spid="_x0000_s61542"/>
                </a:ext>
                <a:ext uri="{FF2B5EF4-FFF2-40B4-BE49-F238E27FC236}">
                  <a16:creationId xmlns:a16="http://schemas.microsoft.com/office/drawing/2014/main" id="{00000000-0008-0000-0000-00006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161</xdr:row>
          <xdr:rowOff>12700</xdr:rowOff>
        </xdr:from>
        <xdr:to>
          <xdr:col>2</xdr:col>
          <xdr:colOff>323850</xdr:colOff>
          <xdr:row>161</xdr:row>
          <xdr:rowOff>203200</xdr:rowOff>
        </xdr:to>
        <xdr:sp macro="" textlink="">
          <xdr:nvSpPr>
            <xdr:cNvPr id="61545" name="Check Box 105" hidden="1">
              <a:extLst>
                <a:ext uri="{63B3BB69-23CF-44E3-9099-C40C66FF867C}">
                  <a14:compatExt spid="_x0000_s61545"/>
                </a:ext>
                <a:ext uri="{FF2B5EF4-FFF2-40B4-BE49-F238E27FC236}">
                  <a16:creationId xmlns:a16="http://schemas.microsoft.com/office/drawing/2014/main" id="{00000000-0008-0000-0000-00006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160</xdr:row>
          <xdr:rowOff>12700</xdr:rowOff>
        </xdr:from>
        <xdr:to>
          <xdr:col>2</xdr:col>
          <xdr:colOff>323850</xdr:colOff>
          <xdr:row>160</xdr:row>
          <xdr:rowOff>203200</xdr:rowOff>
        </xdr:to>
        <xdr:sp macro="" textlink="">
          <xdr:nvSpPr>
            <xdr:cNvPr id="61547" name="Check Box 107" hidden="1">
              <a:extLst>
                <a:ext uri="{63B3BB69-23CF-44E3-9099-C40C66FF867C}">
                  <a14:compatExt spid="_x0000_s61547"/>
                </a:ext>
                <a:ext uri="{FF2B5EF4-FFF2-40B4-BE49-F238E27FC236}">
                  <a16:creationId xmlns:a16="http://schemas.microsoft.com/office/drawing/2014/main" id="{00000000-0008-0000-0000-00006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160</xdr:row>
          <xdr:rowOff>0</xdr:rowOff>
        </xdr:from>
        <xdr:to>
          <xdr:col>2</xdr:col>
          <xdr:colOff>323850</xdr:colOff>
          <xdr:row>161</xdr:row>
          <xdr:rowOff>0</xdr:rowOff>
        </xdr:to>
        <xdr:sp macro="" textlink="">
          <xdr:nvSpPr>
            <xdr:cNvPr id="61548" name="Check Box 108" hidden="1">
              <a:extLst>
                <a:ext uri="{63B3BB69-23CF-44E3-9099-C40C66FF867C}">
                  <a14:compatExt spid="_x0000_s61548"/>
                </a:ext>
                <a:ext uri="{FF2B5EF4-FFF2-40B4-BE49-F238E27FC236}">
                  <a16:creationId xmlns:a16="http://schemas.microsoft.com/office/drawing/2014/main" id="{00000000-0008-0000-0000-00006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161</xdr:row>
          <xdr:rowOff>0</xdr:rowOff>
        </xdr:from>
        <xdr:to>
          <xdr:col>2</xdr:col>
          <xdr:colOff>323850</xdr:colOff>
          <xdr:row>162</xdr:row>
          <xdr:rowOff>0</xdr:rowOff>
        </xdr:to>
        <xdr:sp macro="" textlink="">
          <xdr:nvSpPr>
            <xdr:cNvPr id="61549" name="Check Box 109" hidden="1">
              <a:extLst>
                <a:ext uri="{63B3BB69-23CF-44E3-9099-C40C66FF867C}">
                  <a14:compatExt spid="_x0000_s61549"/>
                </a:ext>
                <a:ext uri="{FF2B5EF4-FFF2-40B4-BE49-F238E27FC236}">
                  <a16:creationId xmlns:a16="http://schemas.microsoft.com/office/drawing/2014/main" id="{00000000-0008-0000-0000-00006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161</xdr:row>
          <xdr:rowOff>12700</xdr:rowOff>
        </xdr:from>
        <xdr:to>
          <xdr:col>2</xdr:col>
          <xdr:colOff>323850</xdr:colOff>
          <xdr:row>161</xdr:row>
          <xdr:rowOff>203200</xdr:rowOff>
        </xdr:to>
        <xdr:sp macro="" textlink="">
          <xdr:nvSpPr>
            <xdr:cNvPr id="61550" name="Check Box 110" hidden="1">
              <a:extLst>
                <a:ext uri="{63B3BB69-23CF-44E3-9099-C40C66FF867C}">
                  <a14:compatExt spid="_x0000_s61550"/>
                </a:ext>
                <a:ext uri="{FF2B5EF4-FFF2-40B4-BE49-F238E27FC236}">
                  <a16:creationId xmlns:a16="http://schemas.microsoft.com/office/drawing/2014/main" id="{00000000-0008-0000-0000-00006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161</xdr:row>
          <xdr:rowOff>0</xdr:rowOff>
        </xdr:from>
        <xdr:to>
          <xdr:col>2</xdr:col>
          <xdr:colOff>323850</xdr:colOff>
          <xdr:row>162</xdr:row>
          <xdr:rowOff>0</xdr:rowOff>
        </xdr:to>
        <xdr:sp macro="" textlink="">
          <xdr:nvSpPr>
            <xdr:cNvPr id="61551" name="Check Box 111" hidden="1">
              <a:extLst>
                <a:ext uri="{63B3BB69-23CF-44E3-9099-C40C66FF867C}">
                  <a14:compatExt spid="_x0000_s61551"/>
                </a:ext>
                <a:ext uri="{FF2B5EF4-FFF2-40B4-BE49-F238E27FC236}">
                  <a16:creationId xmlns:a16="http://schemas.microsoft.com/office/drawing/2014/main" id="{00000000-0008-0000-0000-00006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162</xdr:row>
          <xdr:rowOff>0</xdr:rowOff>
        </xdr:from>
        <xdr:to>
          <xdr:col>2</xdr:col>
          <xdr:colOff>336550</xdr:colOff>
          <xdr:row>163</xdr:row>
          <xdr:rowOff>0</xdr:rowOff>
        </xdr:to>
        <xdr:sp macro="" textlink="">
          <xdr:nvSpPr>
            <xdr:cNvPr id="61554" name="Check Box 114" hidden="1">
              <a:extLst>
                <a:ext uri="{63B3BB69-23CF-44E3-9099-C40C66FF867C}">
                  <a14:compatExt spid="_x0000_s61554"/>
                </a:ext>
                <a:ext uri="{FF2B5EF4-FFF2-40B4-BE49-F238E27FC236}">
                  <a16:creationId xmlns:a16="http://schemas.microsoft.com/office/drawing/2014/main" id="{00000000-0008-0000-0000-00007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83</xdr:row>
          <xdr:rowOff>0</xdr:rowOff>
        </xdr:from>
        <xdr:to>
          <xdr:col>5</xdr:col>
          <xdr:colOff>323850</xdr:colOff>
          <xdr:row>84</xdr:row>
          <xdr:rowOff>0</xdr:rowOff>
        </xdr:to>
        <xdr:sp macro="" textlink="">
          <xdr:nvSpPr>
            <xdr:cNvPr id="61555" name="Check Box 115" hidden="1">
              <a:extLst>
                <a:ext uri="{63B3BB69-23CF-44E3-9099-C40C66FF867C}">
                  <a14:compatExt spid="_x0000_s61555"/>
                </a:ext>
                <a:ext uri="{FF2B5EF4-FFF2-40B4-BE49-F238E27FC236}">
                  <a16:creationId xmlns:a16="http://schemas.microsoft.com/office/drawing/2014/main" id="{00000000-0008-0000-0000-00007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83</xdr:row>
          <xdr:rowOff>203200</xdr:rowOff>
        </xdr:from>
        <xdr:to>
          <xdr:col>5</xdr:col>
          <xdr:colOff>323850</xdr:colOff>
          <xdr:row>85</xdr:row>
          <xdr:rowOff>0</xdr:rowOff>
        </xdr:to>
        <xdr:sp macro="" textlink="">
          <xdr:nvSpPr>
            <xdr:cNvPr id="61556" name="Check Box 116" hidden="1">
              <a:extLst>
                <a:ext uri="{63B3BB69-23CF-44E3-9099-C40C66FF867C}">
                  <a14:compatExt spid="_x0000_s61556"/>
                </a:ext>
                <a:ext uri="{FF2B5EF4-FFF2-40B4-BE49-F238E27FC236}">
                  <a16:creationId xmlns:a16="http://schemas.microsoft.com/office/drawing/2014/main" id="{00000000-0008-0000-0000-00007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163</xdr:row>
          <xdr:rowOff>0</xdr:rowOff>
        </xdr:from>
        <xdr:to>
          <xdr:col>2</xdr:col>
          <xdr:colOff>336550</xdr:colOff>
          <xdr:row>164</xdr:row>
          <xdr:rowOff>0</xdr:rowOff>
        </xdr:to>
        <xdr:sp macro="" textlink="">
          <xdr:nvSpPr>
            <xdr:cNvPr id="61572" name="Check Box 132" hidden="1">
              <a:extLst>
                <a:ext uri="{63B3BB69-23CF-44E3-9099-C40C66FF867C}">
                  <a14:compatExt spid="_x0000_s61572"/>
                </a:ext>
                <a:ext uri="{FF2B5EF4-FFF2-40B4-BE49-F238E27FC236}">
                  <a16:creationId xmlns:a16="http://schemas.microsoft.com/office/drawing/2014/main" id="{00000000-0008-0000-0000-00008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167</xdr:row>
          <xdr:rowOff>0</xdr:rowOff>
        </xdr:from>
        <xdr:to>
          <xdr:col>2</xdr:col>
          <xdr:colOff>323850</xdr:colOff>
          <xdr:row>168</xdr:row>
          <xdr:rowOff>0</xdr:rowOff>
        </xdr:to>
        <xdr:sp macro="" textlink="">
          <xdr:nvSpPr>
            <xdr:cNvPr id="61573" name="Check Box 133" hidden="1">
              <a:extLst>
                <a:ext uri="{63B3BB69-23CF-44E3-9099-C40C66FF867C}">
                  <a14:compatExt spid="_x0000_s61573"/>
                </a:ext>
                <a:ext uri="{FF2B5EF4-FFF2-40B4-BE49-F238E27FC236}">
                  <a16:creationId xmlns:a16="http://schemas.microsoft.com/office/drawing/2014/main" id="{00000000-0008-0000-0000-00008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178</xdr:row>
          <xdr:rowOff>0</xdr:rowOff>
        </xdr:from>
        <xdr:to>
          <xdr:col>2</xdr:col>
          <xdr:colOff>323850</xdr:colOff>
          <xdr:row>179</xdr:row>
          <xdr:rowOff>0</xdr:rowOff>
        </xdr:to>
        <xdr:sp macro="" textlink="">
          <xdr:nvSpPr>
            <xdr:cNvPr id="61574" name="Check Box 134" hidden="1">
              <a:extLst>
                <a:ext uri="{63B3BB69-23CF-44E3-9099-C40C66FF867C}">
                  <a14:compatExt spid="_x0000_s61574"/>
                </a:ext>
                <a:ext uri="{FF2B5EF4-FFF2-40B4-BE49-F238E27FC236}">
                  <a16:creationId xmlns:a16="http://schemas.microsoft.com/office/drawing/2014/main" id="{00000000-0008-0000-0000-00008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164</xdr:row>
          <xdr:rowOff>0</xdr:rowOff>
        </xdr:from>
        <xdr:to>
          <xdr:col>2</xdr:col>
          <xdr:colOff>336550</xdr:colOff>
          <xdr:row>165</xdr:row>
          <xdr:rowOff>0</xdr:rowOff>
        </xdr:to>
        <xdr:sp macro="" textlink="">
          <xdr:nvSpPr>
            <xdr:cNvPr id="61577" name="Check Box 137" hidden="1">
              <a:extLst>
                <a:ext uri="{63B3BB69-23CF-44E3-9099-C40C66FF867C}">
                  <a14:compatExt spid="_x0000_s61577"/>
                </a:ext>
                <a:ext uri="{FF2B5EF4-FFF2-40B4-BE49-F238E27FC236}">
                  <a16:creationId xmlns:a16="http://schemas.microsoft.com/office/drawing/2014/main" id="{00000000-0008-0000-0000-00008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78</xdr:row>
          <xdr:rowOff>50800</xdr:rowOff>
        </xdr:from>
        <xdr:to>
          <xdr:col>2</xdr:col>
          <xdr:colOff>381000</xdr:colOff>
          <xdr:row>78</xdr:row>
          <xdr:rowOff>266700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3">
  <rv s="0">
    <v>0</v>
    <v>5</v>
  </rv>
  <rv s="0">
    <v>1</v>
    <v>5</v>
  </rv>
  <rv s="0">
    <v>2</v>
    <v>5</v>
  </rv>
  <rv s="0">
    <v>3</v>
    <v>5</v>
  </rv>
  <rv s="0">
    <v>4</v>
    <v>5</v>
  </rv>
  <rv s="0">
    <v>5</v>
    <v>5</v>
  </rv>
  <rv s="0">
    <v>6</v>
    <v>5</v>
  </rv>
  <rv s="0">
    <v>7</v>
    <v>5</v>
  </rv>
  <rv s="0">
    <v>8</v>
    <v>5</v>
  </rv>
  <rv s="0">
    <v>9</v>
    <v>5</v>
  </rv>
  <rv s="0">
    <v>10</v>
    <v>5</v>
  </rv>
  <rv s="0">
    <v>11</v>
    <v>5</v>
  </rv>
  <rv s="0">
    <v>12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2ED7D0-CF61-4643-AA0C-67B5849584E9}" name="Tableau1" displayName="Tableau1" ref="C4:CS5" totalsRowShown="0" headerRowDxfId="100" dataDxfId="99" headerRowBorderDxfId="97" tableBorderDxfId="98" totalsRowBorderDxfId="96">
  <autoFilter ref="C4:CS5" xr:uid="{ED2ED7D0-CF61-4643-AA0C-67B5849584E9}"/>
  <tableColumns count="95">
    <tableColumn id="1" xr3:uid="{FDC54452-1C02-4535-AADD-8F85F63DDF3D}" name="NOM PROJET" dataDxfId="95">
      <calculatedColumnFormula>'Formulaire d''appel de projet'!D44</calculatedColumnFormula>
    </tableColumn>
    <tableColumn id="2" xr3:uid="{171D631D-6B33-4310-A39C-A351B14FCC91}" name="NO PROJET" dataDxfId="94">
      <calculatedColumnFormula>(MAX(BD!D:D)) +1</calculatedColumnFormula>
    </tableColumn>
    <tableColumn id="3" xr3:uid="{07B0288D-241F-4C2A-A411-3D3FAD174B32}" name="ANNÉE DE DÉPÔT" dataDxfId="93"/>
    <tableColumn id="4" xr3:uid="{18E8CC36-46EA-44AD-A53B-5A0422A56C75}" name="NO APPEL" dataDxfId="92"/>
    <tableColumn id="5" xr3:uid="{18F9BB80-2FB6-4C99-A925-595FA1E9FC68}" name="TYPE DE PROJET" dataDxfId="91"/>
    <tableColumn id="6" xr3:uid="{80ACBAED-E282-4E33-9ECE-3A2965A8290F}" name="FIDUCIAIRE" dataDxfId="90">
      <calculatedColumnFormula>'Formulaire d''appel de projet'!F8</calculatedColumnFormula>
    </tableColumn>
    <tableColumn id="41" xr3:uid="{880422A2-367D-49B4-BD00-83C13CAACEE1}" name="NEQ" dataDxfId="89">
      <calculatedColumnFormula>'Formulaire d''appel de projet'!F10</calculatedColumnFormula>
    </tableColumn>
    <tableColumn id="42" xr3:uid="{F30424F4-DB2A-4C36-AA7C-ACB87F3A859D}" name="ADRESSE" dataDxfId="88">
      <calculatedColumnFormula>'Formulaire d''appel de projet'!D12</calculatedColumnFormula>
    </tableColumn>
    <tableColumn id="40" xr3:uid="{511456E1-E864-462E-BCCE-F659EAF1A357}" name="TÉLÉPHONE" dataDxfId="87">
      <calculatedColumnFormula>'Formulaire d''appel de projet'!K10</calculatedColumnFormula>
    </tableColumn>
    <tableColumn id="39" xr3:uid="{B9B463A1-D343-43AB-BF02-A11FAC9DBE51}" name="COURRIEL" dataDxfId="86">
      <calculatedColumnFormula>'Formulaire d''appel de projet'!K12</calculatedColumnFormula>
    </tableColumn>
    <tableColumn id="38" xr3:uid="{2332BB48-2584-407F-A3B6-6A8DE860B543}" name="SITE WEB" dataDxfId="85">
      <calculatedColumnFormula>'Formulaire d''appel de projet'!K14</calculatedColumnFormula>
    </tableColumn>
    <tableColumn id="7" xr3:uid="{E079F7A1-2A40-4DD5-83C0-8822CD08C513}" name="LOGO" dataDxfId="84">
      <calculatedColumnFormula>'Formulaire d''appel de projet'!D14</calculatedColumnFormula>
    </tableColumn>
    <tableColumn id="34" xr3:uid="{877B584F-F54A-4F5D-8658-EB5CAC675740}" name="MEMBRE IRCM" dataDxfId="83">
      <calculatedColumnFormula>'Formulaire d''appel de projet'!K20</calculatedColumnFormula>
    </tableColumn>
    <tableColumn id="8" xr3:uid="{AAEB3F01-BC8F-4217-B617-E8704ACDAAC7}" name="TERRITOIRE MRC" dataDxfId="82">
      <calculatedColumnFormula>'Formulaire d''appel de projet'!K16</calculatedColumnFormula>
    </tableColumn>
    <tableColumn id="15" xr3:uid="{06C7BDB0-19B1-44E0-AB5B-CDB683EE75E1}" name="CSS/CS" dataDxfId="81">
      <calculatedColumnFormula>'Formulaire d''appel de projet'!K18</calculatedColumnFormula>
    </tableColumn>
    <tableColumn id="9" xr3:uid="{A0BE228D-9762-4929-9FC9-529CDDF21A19}" name="OBJECTIF" dataDxfId="80">
      <calculatedColumnFormula>'Formulaire d''appel de projet'!F58</calculatedColumnFormula>
    </tableColumn>
    <tableColumn id="10" xr3:uid="{0DD73625-9B2F-48C9-BD94-085AA5A92E7B}" name="DESCRIPTION" dataDxfId="79">
      <calculatedColumnFormula>'Formulaire d''appel de projet'!C73</calculatedColumnFormula>
    </tableColumn>
    <tableColumn id="12" xr3:uid="{2E88229D-A1EA-42AE-959A-A8F74A8B2856}" name="DÉTERMINANT PSRE" dataDxfId="78">
      <calculatedColumnFormula>'Formulaire d''appel de projet'!F60</calculatedColumnFormula>
    </tableColumn>
    <tableColumn id="13" xr3:uid="{71DE6142-B039-41E9-9EC8-A8939F77A308}" name="DÉTERMINANT PSRE 2" dataDxfId="77">
      <calculatedColumnFormula>'Formulaire d''appel de projet'!F62</calculatedColumnFormula>
    </tableColumn>
    <tableColumn id="14" xr3:uid="{5C7ECD07-5F33-43F1-AEF8-12654EB526F9}" name="DIMENSIONS ÉDUCATIVES" dataDxfId="76">
      <calculatedColumnFormula>'Formulaire d''appel de projet'!R72</calculatedColumnFormula>
    </tableColumn>
    <tableColumn id="91" xr3:uid="{8B99ED92-1261-4DC2-9504-EA4C298F345A}" name="ACTIVITÉS" dataDxfId="75">
      <calculatedColumnFormula>'Formulaire d''appel de projet'!C76</calculatedColumnFormula>
    </tableColumn>
    <tableColumn id="92" xr3:uid="{1491E2C9-6711-4E39-A9EB-D84E0886FB15}" name="RESPONSABLES DES JEUNES" dataDxfId="74">
      <calculatedColumnFormula>'Formulaire d''appel de projet'!C79</calculatedColumnFormula>
    </tableColumn>
    <tableColumn id="90" xr3:uid="{A285D3EF-215B-4B9D-8B48-B1C11F3442E1}" name="Moments de la journée" dataDxfId="73">
      <calculatedColumnFormula>'Formulaire d''appel de projet'!R91</calculatedColumnFormula>
    </tableColumn>
    <tableColumn id="88" xr3:uid="{B517F04B-850D-43D3-B470-193E4583FCEE}" name="Moments de la semaine" dataDxfId="72">
      <calculatedColumnFormula>'Formulaire d''appel de projet'!V91</calculatedColumnFormula>
    </tableColumn>
    <tableColumn id="89" xr3:uid="{F1C5834E-7ABF-48DE-AFC0-2D4D3F063939}" name="Fréquence" dataDxfId="71">
      <calculatedColumnFormula>'Formulaire d''appel de projet'!T91</calculatedColumnFormula>
    </tableColumn>
    <tableColumn id="93" xr3:uid="{505A4F23-011B-430F-9D59-CFD85088C0C3}" name="Précisions horaire et fréquence" dataDxfId="70">
      <calculatedColumnFormula>'Formulaire d''appel de projet'!I84</calculatedColumnFormula>
    </tableColumn>
    <tableColumn id="36" xr3:uid="{82645D8C-2B40-4B15-BD03-78F280C6D27F}" name="DATE DÉBUT" dataDxfId="69">
      <calculatedColumnFormula>'Formulaire d''appel de projet'!D46</calculatedColumnFormula>
    </tableColumn>
    <tableColumn id="17" xr3:uid="{44326B04-2F17-4944-8AE8-20E7BB8C7559}" name="DATE FIN" dataDxfId="68">
      <calculatedColumnFormula>'Formulaire d''appel de projet'!G46</calculatedColumnFormula>
    </tableColumn>
    <tableColumn id="16" xr3:uid="{602693F1-B6CE-4817-9608-D57C7B404B3C}" name="DURÉE" dataDxfId="67">
      <calculatedColumnFormula>IF('Formulaire d''appel de projet'!L52&gt;0,"2 ans","1 an")</calculatedColumnFormula>
    </tableColumn>
    <tableColumn id="25" xr3:uid="{18F35B87-AAD3-4097-A85D-12B90DF512F2}" name="DONNÉES PROBANTES" dataDxfId="66">
      <calculatedColumnFormula>'Formulaire d''appel de projet'!C91</calculatedColumnFormula>
    </tableColumn>
    <tableColumn id="37" xr3:uid="{7C1F10D2-A70A-4FA6-981E-6D1F39DAEE24}" name="TERRITOIRE" dataDxfId="65">
      <calculatedColumnFormula>'Formulaire d''appel de projet'!D95&amp;IF(ISBLANK('Formulaire d''appel de projet'!J95),""," / "&amp;'Formulaire d''appel de projet'!J95)</calculatedColumnFormula>
    </tableColumn>
    <tableColumn id="35" xr3:uid="{3D826646-516B-4EBA-B616-03F16403D120}" name="ENJEU LOCAL" dataDxfId="64">
      <calculatedColumnFormula>'Formulaire d''appel de projet'!C98</calculatedColumnFormula>
    </tableColumn>
    <tableColumn id="49" xr3:uid="{49DC5482-16DE-4A82-A98E-DA84081771BC}" name="APPUI CONCERTATION" dataDxfId="63">
      <calculatedColumnFormula>'Formulaire d''appel de projet'!L100</calculatedColumnFormula>
    </tableColumn>
    <tableColumn id="50" xr3:uid="{6C583D93-C361-45E9-B051-14B080093099}" name="EXPLICATIONS APPUI" dataDxfId="62">
      <calculatedColumnFormula>'Formulaire d''appel de projet'!C103</calculatedColumnFormula>
    </tableColumn>
    <tableColumn id="51" xr3:uid="{E44EFFEC-4946-4C18-A97A-D3E62C8F9EDF}" name="RÉSULTATS ATTENDUS" dataDxfId="61">
      <calculatedColumnFormula>'Formulaire d''appel de projet'!C109</calculatedColumnFormula>
    </tableColumn>
    <tableColumn id="19" xr3:uid="{EB383C79-DA38-4643-92F5-55ED23C6BD71}" name="Facteurs de vulnérabilité" dataDxfId="60">
      <calculatedColumnFormula>'Formulaire d''appel de projet'!R128</calculatedColumnFormula>
    </tableColumn>
    <tableColumn id="20" xr3:uid="{985B7E56-5006-4AFF-A204-FCFA5384290B}" name="Âge" dataDxfId="59">
      <calculatedColumnFormula>'Formulaire d''appel de projet'!W128</calculatedColumnFormula>
    </tableColumn>
    <tableColumn id="21" xr3:uid="{FFB7666E-898E-45B3-B336-53E6A4DE6CF4}" name="Stratégie pour les joindre" dataDxfId="58">
      <calculatedColumnFormula>'Formulaire d''appel de projet'!C128</calculatedColumnFormula>
    </tableColumn>
    <tableColumn id="99" xr3:uid="{CD7D042E-F651-45D9-8A30-E63653DAA7CB}" name="SCOLAIRES" dataDxfId="57">
      <calculatedColumnFormula>'Formulaire d''appel de projet'!R139</calculatedColumnFormula>
    </tableColumn>
    <tableColumn id="11" xr3:uid="{1B334199-7494-4B88-A72A-D193F32DE99B}" name="SCOLAIRES - RESSOURCES" dataDxfId="56">
      <calculatedColumnFormula>'Formulaire d''appel de projet'!C139</calculatedColumnFormula>
    </tableColumn>
    <tableColumn id="18" xr3:uid="{75D57F39-8048-4E9C-A92A-72D84964C19A}" name="AUTRES PARTENAIRES" dataDxfId="55">
      <calculatedColumnFormula>'Formulaire d''appel de projet'!R151</calculatedColumnFormula>
    </tableColumn>
    <tableColumn id="98" xr3:uid="{EE048FA8-3F15-4A3A-A997-33FD30C956AC}" name="AUTRES PARTENAIRES - RESSOURCES" dataDxfId="54">
      <calculatedColumnFormula>'Formulaire d''appel de projet'!C151</calculatedColumnFormula>
    </tableColumn>
    <tableColumn id="61" xr3:uid="{AC2C882B-FF2A-48C5-99ED-9AC8B34B4C1F}" name="PROJET _x000a_FINANCÉ AVANT?" dataDxfId="53">
      <calculatedColumnFormula>'Formulaire d''appel de projet'!E52</calculatedColumnFormula>
    </tableColumn>
    <tableColumn id="87" xr3:uid="{93F26A72-8CA0-41BE-97D9-47E93E33A741}" name="POURQUOI FINANCER ENCORE?" dataDxfId="52">
      <calculatedColumnFormula>'Formulaire d''appel de projet'!C54</calculatedColumnFormula>
    </tableColumn>
    <tableColumn id="22" xr3:uid="{F0A6ADD6-C32C-4B21-AC1F-A46661FF4B21}" name="2020-2021_x000a_($ demandé)" dataDxfId="51" dataCellStyle="Monétaire"/>
    <tableColumn id="62" xr3:uid="{CFD3256C-73B2-45DB-96CF-C70856ABA2CD}" name="2020-2021_x000a_($ reçu)" dataDxfId="50" dataCellStyle="Monétaire"/>
    <tableColumn id="78" xr3:uid="{EAAE8174-C7E6-4E97-9748-976DA9D98101}" name="2020-2021_x000a_($ réel)" dataDxfId="49" dataCellStyle="Monétaire"/>
    <tableColumn id="23" xr3:uid="{7984BD31-FC86-4EC6-8636-D67D9EE9E3D3}" name="2021-2022_x000a_($ demandé)2" dataDxfId="48" dataCellStyle="Monétaire"/>
    <tableColumn id="24" xr3:uid="{DFA0E453-C967-47AC-88AC-D7E6227E6A4D}" name="2021-2022_x000a_($ reçu)" dataDxfId="47" dataCellStyle="Monétaire"/>
    <tableColumn id="79" xr3:uid="{2479F28E-4F3E-488F-818C-D961E5361CDD}" name="2021-2022_x000a_($ réel)" dataDxfId="46" dataCellStyle="Monétaire"/>
    <tableColumn id="70" xr3:uid="{1058AD3A-8284-44DD-8C79-5B69F605AEA0}" name="2022-2023_x000a_($ demandé)" dataDxfId="45" dataCellStyle="Monétaire"/>
    <tableColumn id="69" xr3:uid="{DB8C65E3-F3C1-46EE-A947-84D4900E87F1}" name="2022-2023_x000a_($ reçu)" dataDxfId="44" dataCellStyle="Monétaire"/>
    <tableColumn id="80" xr3:uid="{8B661488-92BA-4B00-B4EF-13B325E59A21}" name="2022-2023_x000a_($ réel)" dataDxfId="43" dataCellStyle="Monétaire"/>
    <tableColumn id="68" xr3:uid="{AC5C685B-27EA-4E4D-BE00-D9E142F0C7A8}" name="2023-2024_x000a_($ demandé)" dataDxfId="42" dataCellStyle="Monétaire"/>
    <tableColumn id="67" xr3:uid="{FB2C2C05-5513-4045-A6BD-6675C807C7EF}" name="2023-2024_x000a_($ reçu)" dataDxfId="41" dataCellStyle="Monétaire"/>
    <tableColumn id="81" xr3:uid="{84246AF8-F374-4251-A283-663D52487255}" name="2023-2024_x000a_($ réel)" dataDxfId="40" dataCellStyle="Monétaire"/>
    <tableColumn id="66" xr3:uid="{E1E0D8DD-5B7F-4875-A994-260E46CC81DA}" name="2024-2025_x000a_($ demandé)" dataDxfId="39" dataCellStyle="Monétaire">
      <calculatedColumnFormula>'Formulaire d''appel de projet'!L50</calculatedColumnFormula>
    </tableColumn>
    <tableColumn id="65" xr3:uid="{6CC7905C-2397-40FA-B0A7-1C3944BFD30C}" name="2024-2025_x000a_($ reçu)" dataDxfId="38" dataCellStyle="Monétaire"/>
    <tableColumn id="82" xr3:uid="{7642EFE2-87A0-4C1D-AA1E-15B5E61032D8}" name="2024-2025_x000a_($ réel)" dataDxfId="37" dataCellStyle="Monétaire"/>
    <tableColumn id="64" xr3:uid="{6B5CDF17-197F-4175-B962-B4AF5C446565}" name="2025-2026_x000a_($ demandé)" dataDxfId="36" dataCellStyle="Monétaire">
      <calculatedColumnFormula>'Formulaire d''appel de projet'!L52</calculatedColumnFormula>
    </tableColumn>
    <tableColumn id="63" xr3:uid="{02EE1A76-BA08-4CB1-B08B-A73716CC7A95}" name="2025-2026_x000a_($ reçu)" dataDxfId="35" dataCellStyle="Monétaire"/>
    <tableColumn id="83" xr3:uid="{A94B5BFB-830F-430D-B1F6-E6B16EC87E38}" name="2025-2026_x000a_($ réel)" dataDxfId="34" dataCellStyle="Monétaire"/>
    <tableColumn id="77" xr3:uid="{18496B89-8F27-4880-A9F4-9A4C17C69197}" name="2026-2027_x000a_($ demandé)" dataDxfId="33" dataCellStyle="Monétaire"/>
    <tableColumn id="76" xr3:uid="{F5B3493C-1E4A-423A-8128-E9E6888180C4}" name="2026-2027_x000a_($ reçu)" dataDxfId="32" dataCellStyle="Monétaire"/>
    <tableColumn id="84" xr3:uid="{D3ACAA20-B20F-4D33-8A1A-4C3270A52CCB}" name="2026-2027_x000a_($ réel)" dataDxfId="31" dataCellStyle="Monétaire"/>
    <tableColumn id="75" xr3:uid="{5C32ED7E-EF7B-4B4D-B99A-E718094E7596}" name="2027-2028_x000a_($ demandé)" dataDxfId="30" dataCellStyle="Monétaire"/>
    <tableColumn id="74" xr3:uid="{39099352-81F5-4F02-B291-E79B7BE7FDF6}" name="2027-2028_x000a_($ reçu)" dataDxfId="29" dataCellStyle="Monétaire"/>
    <tableColumn id="85" xr3:uid="{74934FE1-702F-4C03-B29A-EECBE2473660}" name="2027-2028_x000a_($ réel)" dataDxfId="28" dataCellStyle="Monétaire"/>
    <tableColumn id="73" xr3:uid="{D9034E55-0D7A-44E9-9236-C593034EC85A}" name="2028-2029_x000a_($ demandé)" dataDxfId="27" dataCellStyle="Monétaire"/>
    <tableColumn id="72" xr3:uid="{C97EBDE0-D2C5-486E-BE18-452AA2000D39}" name="2028-2029_x000a_($ reçu)" dataDxfId="26" dataCellStyle="Monétaire"/>
    <tableColumn id="86" xr3:uid="{A486C18E-442A-4188-842B-F811ABDDAA93}" name="2028-2029_x000a_($ réel)" dataDxfId="25" dataCellStyle="Monétaire"/>
    <tableColumn id="95" xr3:uid="{DD1E47EB-F3EA-485B-BE61-F88E80A1BF9F}" name="TOTAL_x000a_($ demandé)" dataDxfId="24" dataCellStyle="Monétaire">
      <calculatedColumnFormula>SUM(AU5,AX5,BA5,BD5,BG5,BJ5,BM5,BP5,BS5)</calculatedColumnFormula>
    </tableColumn>
    <tableColumn id="94" xr3:uid="{3DB985A6-EAA9-42CB-959D-69D6BA19489A}" name="TOTAL_x000a_($ reçu)" dataDxfId="23" dataCellStyle="Monétaire">
      <calculatedColumnFormula>SUM(AV5,AY5,BB5,BE5,BH5,BK5,BN5,BQ5,BT5)</calculatedColumnFormula>
    </tableColumn>
    <tableColumn id="26" xr3:uid="{92C3B1B5-455A-4EF2-AD77-031CFAD6FC17}" name="TOTAL_x000a_($ réel)" dataDxfId="22" dataCellStyle="Monétaire">
      <calculatedColumnFormula>SUM(AW5,AZ5,BC5,BF5,BI5,BL5,BO5,BR5,BU5)</calculatedColumnFormula>
    </tableColumn>
    <tableColumn id="48" xr3:uid="{753FDE0C-1E37-4345-AB56-5A9602B0EAA8}" name="PRONOM" dataDxfId="21">
      <calculatedColumnFormula>'Formulaire d''appel de projet'!F28</calculatedColumnFormula>
    </tableColumn>
    <tableColumn id="47" xr3:uid="{C636F36D-9564-450B-9766-8E8842BD65CE}" name="PRÉNOM S" dataDxfId="20">
      <calculatedColumnFormula>'Formulaire d''appel de projet'!D30</calculatedColumnFormula>
    </tableColumn>
    <tableColumn id="46" xr3:uid="{D8821C18-A586-472A-90F4-C840AE52DAAE}" name="NOM S" dataDxfId="19">
      <calculatedColumnFormula>'Formulaire d''appel de projet'!D32</calculatedColumnFormula>
    </tableColumn>
    <tableColumn id="45" xr3:uid="{9DCDE6DD-0BE4-44C0-9442-A951E12791E1}" name="FONCTION S" dataDxfId="18">
      <calculatedColumnFormula>'Formulaire d''appel de projet'!D34</calculatedColumnFormula>
    </tableColumn>
    <tableColumn id="44" xr3:uid="{DC3A9424-0BEC-4824-AAA4-37F3AD538DDF}" name="TÉLÉPHONE S" dataDxfId="17">
      <calculatedColumnFormula>'Formulaire d''appel de projet'!D36</calculatedColumnFormula>
    </tableColumn>
    <tableColumn id="43" xr3:uid="{E5759D11-1698-4497-99AC-C41D7B0ECD26}" name="COURRIEL S" dataDxfId="16">
      <calculatedColumnFormula>'Formulaire d''appel de projet'!D38</calculatedColumnFormula>
    </tableColumn>
    <tableColumn id="58" xr3:uid="{C28885BE-F036-481D-A47A-25D767E7E1AA}" name="PRONOM R" dataDxfId="15">
      <calculatedColumnFormula>'Formulaire d''appel de projet'!L28</calculatedColumnFormula>
    </tableColumn>
    <tableColumn id="57" xr3:uid="{732D2DA8-85DF-4184-8D4A-CC0A53C18001}" name="PRÉNOM R" dataDxfId="14">
      <calculatedColumnFormula>'Formulaire d''appel de projet'!K30</calculatedColumnFormula>
    </tableColumn>
    <tableColumn id="56" xr3:uid="{D60851C0-99F9-4ECF-B120-75990B517E5B}" name="NOM R" dataDxfId="13">
      <calculatedColumnFormula>'Formulaire d''appel de projet'!K32</calculatedColumnFormula>
    </tableColumn>
    <tableColumn id="55" xr3:uid="{7FB464AD-B296-4DB4-BFE7-20D52F89E824}" name="FONCTION R" dataDxfId="12">
      <calculatedColumnFormula>'Formulaire d''appel de projet'!K34</calculatedColumnFormula>
    </tableColumn>
    <tableColumn id="54" xr3:uid="{190A7AB5-DA91-41B3-B182-1A77C575C570}" name="TÉLÉPHONE R" dataDxfId="11">
      <calculatedColumnFormula>'Formulaire d''appel de projet'!K36</calculatedColumnFormula>
    </tableColumn>
    <tableColumn id="53" xr3:uid="{B220CB6D-3D79-4120-A70D-13BC6A30A1C0}" name="COURRIEL R" dataDxfId="10">
      <calculatedColumnFormula>'Formulaire d''appel de projet'!K38</calculatedColumnFormula>
    </tableColumn>
    <tableColumn id="27" xr3:uid="{7BFE988E-1CE9-4100-B804-06098DC6197B}" name="FORMULAIRE DÉPÔT" dataDxfId="9">
      <calculatedColumnFormula>IF('Formulaire d''appel de projet'!$Q160=TRUE,"OUI","NON")</calculatedColumnFormula>
    </tableColumn>
    <tableColumn id="96" xr3:uid="{70598197-10CA-4C98-9B97-FDD84EF8F63F}" name="GRILLE BUDGÉTAIRE" dataDxfId="8">
      <calculatedColumnFormula>IF('Formulaire d''appel de projet'!$Q161=TRUE,"OUI","NON")</calculatedColumnFormula>
    </tableColumn>
    <tableColumn id="31" xr3:uid="{D629353A-2059-4330-9911-41673BA40FEA}" name="RÉSOLUTION CA" dataDxfId="7">
      <calculatedColumnFormula>IF('Formulaire d''appel de projet'!$Q162=TRUE,"OUI","NON")</calculatedColumnFormula>
    </tableColumn>
    <tableColumn id="32" xr3:uid="{92238066-AD7F-4443-A122-72991E4C7B0F}" name="LETTRE APPUI SCOLAIRE" dataDxfId="6">
      <calculatedColumnFormula>IF('Formulaire d''appel de projet'!$Q163=TRUE,"OUI","NON")</calculatedColumnFormula>
    </tableColumn>
    <tableColumn id="97" xr3:uid="{A0A0800B-AA50-4A09-8680-B35B843BA164}" name="LETTRE ENGAGEMENT" dataDxfId="5">
      <calculatedColumnFormula>IF('Formulaire d''appel de projet'!$Q164=TRUE,"OUI","NON")</calculatedColumnFormula>
    </tableColumn>
    <tableColumn id="33" xr3:uid="{00C2D988-8264-4FA5-90B5-6CE330AAB134}" name="LETTRE APPUI CONCERTATION" dataDxfId="4">
      <calculatedColumnFormula>IF('Formulaire d''appel de projet'!$Q168=TRUE,"OUI","NON")</calculatedColumnFormula>
    </tableColumn>
    <tableColumn id="28" xr3:uid="{F3CD6CD1-D0A8-4284-A406-59715A6F64F3}" name="BILAN AN1" dataDxfId="3"/>
    <tableColumn id="29" xr3:uid="{BFA6C33A-DD70-4C04-B452-C25EA7142B83}" name="BILAN AN2" dataDxfId="2"/>
    <tableColumn id="30" xr3:uid="{0446F003-4DAF-48D7-8D82-2855916D1E98}" name="BILAN AN3"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55" Type="http://schemas.openxmlformats.org/officeDocument/2006/relationships/ctrlProp" Target="../ctrlProps/ctrlProp50.xml"/><Relationship Id="rId7" Type="http://schemas.openxmlformats.org/officeDocument/2006/relationships/ctrlProp" Target="../ctrlProps/ctrlProp2.xml"/><Relationship Id="rId2" Type="http://schemas.openxmlformats.org/officeDocument/2006/relationships/printerSettings" Target="../printerSettings/printerSettings1.bin"/><Relationship Id="rId16" Type="http://schemas.openxmlformats.org/officeDocument/2006/relationships/ctrlProp" Target="../ctrlProps/ctrlProp11.xml"/><Relationship Id="rId29" Type="http://schemas.openxmlformats.org/officeDocument/2006/relationships/ctrlProp" Target="../ctrlProps/ctrlProp24.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8" Type="http://schemas.openxmlformats.org/officeDocument/2006/relationships/ctrlProp" Target="../ctrlProps/ctrlProp53.xml"/><Relationship Id="rId5" Type="http://schemas.openxmlformats.org/officeDocument/2006/relationships/vmlDrawing" Target="../drawings/vmlDrawing2.vml"/><Relationship Id="rId61" Type="http://schemas.openxmlformats.org/officeDocument/2006/relationships/ctrlProp" Target="../ctrlProps/ctrlProp56.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8" Type="http://schemas.openxmlformats.org/officeDocument/2006/relationships/ctrlProp" Target="../ctrlProps/ctrlProp3.xml"/><Relationship Id="rId51" Type="http://schemas.openxmlformats.org/officeDocument/2006/relationships/ctrlProp" Target="../ctrlProps/ctrlProp46.xml"/><Relationship Id="rId3" Type="http://schemas.openxmlformats.org/officeDocument/2006/relationships/drawing" Target="../drawings/drawing1.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1" Type="http://schemas.openxmlformats.org/officeDocument/2006/relationships/hyperlink" Target="mailto:manonborgia@irc-monteregie.ca" TargetMode="External"/><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anonborgia@irc-monteregie.ca" TargetMode="External"/><Relationship Id="rId5" Type="http://schemas.openxmlformats.org/officeDocument/2006/relationships/ctrlProp" Target="../ctrlProps/ctrlProp58.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BBFA-EE9D-487F-85EA-70BCA77FD7D9}">
  <sheetPr codeName="Feuil1">
    <tabColor rgb="FF04BFBF"/>
  </sheetPr>
  <dimension ref="A2:AB186"/>
  <sheetViews>
    <sheetView showGridLines="0" showRowColHeaders="0" zoomScaleNormal="100" zoomScaleSheetLayoutView="100" workbookViewId="0">
      <selection activeCell="F8" sqref="F8:L8"/>
    </sheetView>
  </sheetViews>
  <sheetFormatPr defaultColWidth="11.42578125" defaultRowHeight="13.5"/>
  <cols>
    <col min="1" max="1" width="15.42578125" style="74" customWidth="1"/>
    <col min="2" max="2" width="3.7109375" style="74" customWidth="1"/>
    <col min="3" max="3" width="18" style="74" customWidth="1"/>
    <col min="4" max="4" width="5.7109375" style="74" customWidth="1"/>
    <col min="5" max="5" width="18.5703125" style="74" customWidth="1"/>
    <col min="6" max="6" width="18" style="74" customWidth="1"/>
    <col min="7" max="8" width="2.7109375" style="74" customWidth="1"/>
    <col min="9" max="9" width="11.85546875" style="74" customWidth="1"/>
    <col min="10" max="10" width="6.42578125" style="74" customWidth="1"/>
    <col min="11" max="11" width="24.28515625" style="74" customWidth="1"/>
    <col min="12" max="12" width="17.140625" style="74" customWidth="1"/>
    <col min="13" max="13" width="3.7109375" style="74" customWidth="1"/>
    <col min="14" max="14" width="11.42578125" style="74"/>
    <col min="15" max="15" width="11.42578125" style="74" customWidth="1"/>
    <col min="16" max="16" width="11.42578125" style="74" hidden="1" customWidth="1"/>
    <col min="17" max="17" width="11.42578125" style="71" hidden="1" customWidth="1"/>
    <col min="18" max="18" width="40.140625" style="74" hidden="1" customWidth="1"/>
    <col min="19" max="19" width="11.42578125" style="74" hidden="1" customWidth="1"/>
    <col min="20" max="20" width="15.85546875" style="74" hidden="1" customWidth="1"/>
    <col min="21" max="21" width="11.42578125" style="74" hidden="1" customWidth="1"/>
    <col min="22" max="22" width="14.7109375" style="74" hidden="1" customWidth="1"/>
    <col min="23" max="23" width="58.28515625" style="74" hidden="1" customWidth="1"/>
    <col min="24" max="28" width="11.42578125" style="74" hidden="1" customWidth="1"/>
    <col min="29" max="32" width="11.42578125" style="74" customWidth="1"/>
    <col min="33" max="16384" width="11.42578125" style="74"/>
  </cols>
  <sheetData>
    <row r="2" spans="2:17">
      <c r="B2" s="73"/>
      <c r="C2" s="73"/>
      <c r="D2" s="73"/>
      <c r="E2" s="73"/>
      <c r="F2" s="73"/>
      <c r="G2" s="73"/>
      <c r="H2" s="73"/>
      <c r="I2" s="73"/>
      <c r="J2" s="73"/>
      <c r="K2" s="73"/>
      <c r="L2" s="73"/>
      <c r="M2" s="73"/>
    </row>
    <row r="3" spans="2:17" s="75" customFormat="1" ht="20.100000000000001" customHeight="1">
      <c r="B3" s="234" t="s">
        <v>0</v>
      </c>
      <c r="C3" s="234"/>
      <c r="D3" s="234"/>
      <c r="E3" s="234"/>
      <c r="F3" s="234"/>
      <c r="G3" s="234"/>
      <c r="H3" s="234"/>
      <c r="I3" s="234"/>
      <c r="J3" s="234"/>
      <c r="K3" s="234"/>
      <c r="L3" s="234"/>
      <c r="M3" s="234"/>
      <c r="Q3" s="150"/>
    </row>
    <row r="4" spans="2:17">
      <c r="B4" s="73"/>
      <c r="C4" s="73"/>
      <c r="D4" s="73"/>
      <c r="E4" s="73"/>
      <c r="F4" s="73"/>
      <c r="G4" s="73"/>
      <c r="H4" s="73"/>
      <c r="I4" s="73"/>
      <c r="J4" s="73"/>
      <c r="K4" s="73"/>
      <c r="L4" s="73"/>
      <c r="M4" s="73"/>
    </row>
    <row r="5" spans="2:17" ht="5.0999999999999996" customHeight="1">
      <c r="B5" s="218"/>
      <c r="C5" s="219"/>
      <c r="D5" s="219"/>
      <c r="E5" s="219"/>
      <c r="F5" s="219"/>
      <c r="G5" s="219"/>
      <c r="H5" s="219"/>
      <c r="I5" s="219"/>
      <c r="J5" s="219"/>
      <c r="K5" s="219"/>
      <c r="L5" s="219"/>
      <c r="M5" s="220"/>
    </row>
    <row r="6" spans="2:17" ht="30" customHeight="1">
      <c r="B6" s="215" t="s">
        <v>1</v>
      </c>
      <c r="C6" s="216"/>
      <c r="D6" s="216"/>
      <c r="E6" s="216"/>
      <c r="F6" s="216"/>
      <c r="G6" s="216"/>
      <c r="H6" s="216"/>
      <c r="I6" s="216"/>
      <c r="J6" s="216"/>
      <c r="K6" s="216"/>
      <c r="L6" s="216"/>
      <c r="M6" s="217"/>
    </row>
    <row r="7" spans="2:17" ht="9.9499999999999993" customHeight="1">
      <c r="B7" s="76"/>
      <c r="C7" s="77"/>
      <c r="D7" s="77"/>
      <c r="E7" s="77"/>
      <c r="F7" s="78"/>
      <c r="G7" s="78"/>
      <c r="H7" s="78"/>
      <c r="I7" s="78"/>
      <c r="J7" s="78"/>
      <c r="K7" s="78"/>
      <c r="L7" s="78"/>
      <c r="M7" s="79"/>
    </row>
    <row r="8" spans="2:17" ht="17.100000000000001" customHeight="1">
      <c r="B8" s="76"/>
      <c r="C8" s="233" t="s">
        <v>2</v>
      </c>
      <c r="D8" s="233"/>
      <c r="E8" s="233"/>
      <c r="F8" s="268"/>
      <c r="G8" s="269"/>
      <c r="H8" s="269"/>
      <c r="I8" s="269"/>
      <c r="J8" s="269"/>
      <c r="K8" s="269"/>
      <c r="L8" s="270"/>
      <c r="M8" s="79"/>
    </row>
    <row r="9" spans="2:17" ht="8.1" customHeight="1">
      <c r="B9" s="76"/>
      <c r="C9" s="80"/>
      <c r="D9" s="80"/>
      <c r="E9" s="80"/>
      <c r="F9" s="81"/>
      <c r="G9" s="81"/>
      <c r="H9" s="82"/>
      <c r="I9" s="82"/>
      <c r="J9" s="83"/>
      <c r="K9" s="84"/>
      <c r="L9" s="84"/>
      <c r="M9" s="79"/>
    </row>
    <row r="10" spans="2:17" ht="17.100000000000001" customHeight="1">
      <c r="B10" s="76"/>
      <c r="C10" s="256" t="s">
        <v>3</v>
      </c>
      <c r="D10" s="256"/>
      <c r="E10" s="256"/>
      <c r="F10" s="268"/>
      <c r="G10" s="270"/>
      <c r="H10" s="82"/>
      <c r="I10" s="239" t="s">
        <v>4</v>
      </c>
      <c r="J10" s="239"/>
      <c r="K10" s="257"/>
      <c r="L10" s="258"/>
      <c r="M10" s="79"/>
    </row>
    <row r="11" spans="2:17" ht="8.1" customHeight="1">
      <c r="B11" s="76"/>
      <c r="C11" s="83"/>
      <c r="D11" s="83"/>
      <c r="E11" s="83"/>
      <c r="F11" s="81"/>
      <c r="G11" s="81"/>
      <c r="H11" s="82"/>
      <c r="I11" s="82"/>
      <c r="J11" s="86"/>
      <c r="K11" s="84"/>
      <c r="L11" s="84"/>
      <c r="M11" s="79"/>
    </row>
    <row r="12" spans="2:17" ht="17.100000000000001" customHeight="1">
      <c r="B12" s="76"/>
      <c r="C12" s="86" t="s">
        <v>5</v>
      </c>
      <c r="D12" s="240"/>
      <c r="E12" s="241"/>
      <c r="F12" s="241"/>
      <c r="G12" s="242"/>
      <c r="H12" s="82"/>
      <c r="I12" s="238" t="s">
        <v>6</v>
      </c>
      <c r="J12" s="238"/>
      <c r="K12" s="254"/>
      <c r="L12" s="255"/>
      <c r="M12" s="79"/>
    </row>
    <row r="13" spans="2:17" ht="8.1" customHeight="1">
      <c r="B13" s="76"/>
      <c r="C13" s="80"/>
      <c r="D13" s="83"/>
      <c r="E13" s="83"/>
      <c r="F13" s="78"/>
      <c r="G13" s="78"/>
      <c r="H13" s="78"/>
      <c r="I13" s="82"/>
      <c r="J13" s="82"/>
      <c r="K13" s="78"/>
      <c r="L13" s="78"/>
      <c r="M13" s="79"/>
    </row>
    <row r="14" spans="2:17" ht="17.100000000000001" customHeight="1">
      <c r="B14" s="76"/>
      <c r="C14" s="86" t="s">
        <v>7</v>
      </c>
      <c r="D14" s="281"/>
      <c r="E14" s="282"/>
      <c r="F14" s="282"/>
      <c r="G14" s="283"/>
      <c r="H14" s="78"/>
      <c r="I14" s="238" t="s">
        <v>8</v>
      </c>
      <c r="J14" s="238"/>
      <c r="K14" s="254"/>
      <c r="L14" s="255"/>
      <c r="M14" s="79"/>
    </row>
    <row r="15" spans="2:17" ht="8.1" customHeight="1">
      <c r="B15" s="76"/>
      <c r="C15" s="298" t="s">
        <v>9</v>
      </c>
      <c r="D15" s="284"/>
      <c r="E15" s="285"/>
      <c r="F15" s="285"/>
      <c r="G15" s="286"/>
      <c r="H15" s="78"/>
      <c r="I15" s="82"/>
      <c r="J15" s="82"/>
      <c r="K15" s="78"/>
      <c r="L15" s="78"/>
      <c r="M15" s="79"/>
    </row>
    <row r="16" spans="2:17" ht="17.100000000000001" customHeight="1">
      <c r="B16" s="76"/>
      <c r="C16" s="298"/>
      <c r="D16" s="284"/>
      <c r="E16" s="285"/>
      <c r="F16" s="285"/>
      <c r="G16" s="286"/>
      <c r="H16" s="78"/>
      <c r="I16" s="239" t="s">
        <v>10</v>
      </c>
      <c r="J16" s="239"/>
      <c r="K16" s="266"/>
      <c r="L16" s="267"/>
      <c r="M16" s="79"/>
    </row>
    <row r="17" spans="2:13" ht="8.1" customHeight="1">
      <c r="B17" s="76"/>
      <c r="C17" s="298"/>
      <c r="D17" s="284"/>
      <c r="E17" s="285"/>
      <c r="F17" s="285"/>
      <c r="G17" s="286"/>
      <c r="H17" s="78"/>
      <c r="I17" s="82"/>
      <c r="J17" s="87"/>
      <c r="K17" s="89"/>
      <c r="L17" s="89"/>
      <c r="M17" s="79"/>
    </row>
    <row r="18" spans="2:13" ht="17.100000000000001" customHeight="1">
      <c r="B18" s="76"/>
      <c r="C18" s="298"/>
      <c r="D18" s="284"/>
      <c r="E18" s="285"/>
      <c r="F18" s="285"/>
      <c r="G18" s="286"/>
      <c r="H18" s="82"/>
      <c r="I18" s="239" t="s">
        <v>11</v>
      </c>
      <c r="J18" s="239"/>
      <c r="K18" s="240"/>
      <c r="L18" s="242"/>
      <c r="M18" s="79"/>
    </row>
    <row r="19" spans="2:13" ht="8.1" customHeight="1">
      <c r="B19" s="76"/>
      <c r="C19" s="298"/>
      <c r="D19" s="284"/>
      <c r="E19" s="285"/>
      <c r="F19" s="285"/>
      <c r="G19" s="286"/>
      <c r="H19" s="78"/>
      <c r="I19" s="82"/>
      <c r="J19" s="90"/>
      <c r="K19" s="85"/>
      <c r="L19" s="85"/>
      <c r="M19" s="79"/>
    </row>
    <row r="20" spans="2:13" ht="17.100000000000001" customHeight="1">
      <c r="B20" s="76"/>
      <c r="C20" s="298"/>
      <c r="D20" s="287"/>
      <c r="E20" s="288"/>
      <c r="F20" s="288"/>
      <c r="G20" s="289"/>
      <c r="H20" s="82"/>
      <c r="I20" s="239" t="s">
        <v>12</v>
      </c>
      <c r="J20" s="239"/>
      <c r="K20" s="157"/>
      <c r="L20" s="82"/>
      <c r="M20" s="79"/>
    </row>
    <row r="21" spans="2:13" ht="15" customHeight="1">
      <c r="B21" s="91"/>
      <c r="C21" s="299"/>
      <c r="D21" s="92"/>
      <c r="E21" s="92"/>
      <c r="F21" s="93"/>
      <c r="G21" s="93"/>
      <c r="H21" s="93"/>
      <c r="I21" s="93"/>
      <c r="J21" s="93"/>
      <c r="K21" s="93"/>
      <c r="L21" s="93"/>
      <c r="M21" s="94"/>
    </row>
    <row r="22" spans="2:13" ht="9.9499999999999993" customHeight="1">
      <c r="B22" s="73"/>
      <c r="C22" s="73"/>
      <c r="D22" s="73"/>
      <c r="E22" s="73"/>
      <c r="F22" s="73"/>
      <c r="G22" s="73"/>
      <c r="H22" s="73"/>
      <c r="I22" s="73"/>
      <c r="J22" s="73"/>
      <c r="K22" s="73"/>
      <c r="L22" s="73"/>
      <c r="M22" s="73"/>
    </row>
    <row r="23" spans="2:13" ht="5.0999999999999996" customHeight="1">
      <c r="B23" s="218"/>
      <c r="C23" s="219"/>
      <c r="D23" s="219"/>
      <c r="E23" s="219"/>
      <c r="F23" s="219"/>
      <c r="G23" s="219"/>
      <c r="H23" s="219"/>
      <c r="I23" s="219"/>
      <c r="J23" s="219"/>
      <c r="K23" s="219"/>
      <c r="L23" s="219"/>
      <c r="M23" s="220"/>
    </row>
    <row r="24" spans="2:13" ht="30" customHeight="1">
      <c r="B24" s="215" t="s">
        <v>13</v>
      </c>
      <c r="C24" s="216"/>
      <c r="D24" s="216"/>
      <c r="E24" s="216"/>
      <c r="F24" s="216"/>
      <c r="G24" s="216"/>
      <c r="H24" s="216"/>
      <c r="I24" s="216"/>
      <c r="J24" s="216"/>
      <c r="K24" s="216"/>
      <c r="L24" s="216"/>
      <c r="M24" s="217"/>
    </row>
    <row r="25" spans="2:13" ht="9.9499999999999993" customHeight="1">
      <c r="B25" s="76"/>
      <c r="C25" s="77"/>
      <c r="D25" s="77"/>
      <c r="E25" s="77"/>
      <c r="F25" s="78"/>
      <c r="G25" s="78"/>
      <c r="H25" s="78"/>
      <c r="I25" s="78"/>
      <c r="J25" s="78"/>
      <c r="K25" s="78"/>
      <c r="L25" s="78"/>
      <c r="M25" s="79"/>
    </row>
    <row r="26" spans="2:13" ht="30" customHeight="1">
      <c r="B26" s="76"/>
      <c r="C26" s="235" t="s">
        <v>14</v>
      </c>
      <c r="D26" s="236"/>
      <c r="E26" s="236"/>
      <c r="F26" s="237"/>
      <c r="G26" s="95"/>
      <c r="H26" s="96"/>
      <c r="I26" s="235" t="s">
        <v>15</v>
      </c>
      <c r="J26" s="236"/>
      <c r="K26" s="236"/>
      <c r="L26" s="237"/>
      <c r="M26" s="79"/>
    </row>
    <row r="27" spans="2:13" ht="8.1" customHeight="1">
      <c r="B27" s="76"/>
      <c r="C27" s="77"/>
      <c r="D27" s="77"/>
      <c r="E27" s="77"/>
      <c r="F27" s="78"/>
      <c r="G27" s="95"/>
      <c r="H27" s="78"/>
      <c r="I27" s="78"/>
      <c r="J27" s="78"/>
      <c r="K27" s="78"/>
      <c r="L27" s="78"/>
      <c r="M27" s="79"/>
    </row>
    <row r="28" spans="2:13" ht="17.100000000000001" customHeight="1">
      <c r="B28" s="76"/>
      <c r="C28" s="233" t="s">
        <v>16</v>
      </c>
      <c r="D28" s="233"/>
      <c r="E28" s="233"/>
      <c r="F28" s="155"/>
      <c r="G28" s="95"/>
      <c r="H28" s="97"/>
      <c r="I28" s="256" t="s">
        <v>16</v>
      </c>
      <c r="J28" s="256"/>
      <c r="K28" s="256"/>
      <c r="L28" s="155"/>
      <c r="M28" s="79"/>
    </row>
    <row r="29" spans="2:13" ht="8.1" customHeight="1">
      <c r="B29" s="76"/>
      <c r="C29" s="77"/>
      <c r="D29" s="77"/>
      <c r="E29" s="77"/>
      <c r="F29" s="78"/>
      <c r="G29" s="95"/>
      <c r="H29" s="78"/>
      <c r="I29" s="78"/>
      <c r="J29" s="78"/>
      <c r="K29" s="78"/>
      <c r="L29" s="78"/>
      <c r="M29" s="79"/>
    </row>
    <row r="30" spans="2:13" ht="17.100000000000001" customHeight="1">
      <c r="B30" s="76"/>
      <c r="C30" s="86" t="s">
        <v>17</v>
      </c>
      <c r="D30" s="278"/>
      <c r="E30" s="279"/>
      <c r="F30" s="280"/>
      <c r="G30" s="95"/>
      <c r="H30" s="97"/>
      <c r="I30" s="233" t="s">
        <v>17</v>
      </c>
      <c r="J30" s="233"/>
      <c r="K30" s="252"/>
      <c r="L30" s="253"/>
      <c r="M30" s="79"/>
    </row>
    <row r="31" spans="2:13" ht="8.1" customHeight="1">
      <c r="B31" s="76"/>
      <c r="C31" s="86"/>
      <c r="D31" s="156"/>
      <c r="E31" s="156"/>
      <c r="F31" s="78"/>
      <c r="G31" s="95"/>
      <c r="H31" s="78"/>
      <c r="I31" s="78"/>
      <c r="J31" s="86"/>
      <c r="K31" s="78"/>
      <c r="L31" s="78"/>
      <c r="M31" s="79"/>
    </row>
    <row r="32" spans="2:13" ht="17.100000000000001" customHeight="1">
      <c r="B32" s="76"/>
      <c r="C32" s="86" t="s">
        <v>18</v>
      </c>
      <c r="D32" s="278"/>
      <c r="E32" s="279"/>
      <c r="F32" s="280"/>
      <c r="G32" s="95"/>
      <c r="H32" s="97"/>
      <c r="I32" s="233" t="s">
        <v>18</v>
      </c>
      <c r="J32" s="233"/>
      <c r="K32" s="252"/>
      <c r="L32" s="253"/>
      <c r="M32" s="79"/>
    </row>
    <row r="33" spans="2:13" ht="8.1" customHeight="1">
      <c r="B33" s="76"/>
      <c r="C33" s="77"/>
      <c r="D33" s="156"/>
      <c r="E33" s="156"/>
      <c r="F33" s="78"/>
      <c r="G33" s="95"/>
      <c r="H33" s="78"/>
      <c r="I33" s="78"/>
      <c r="J33" s="77"/>
      <c r="K33" s="78"/>
      <c r="L33" s="78"/>
      <c r="M33" s="79"/>
    </row>
    <row r="34" spans="2:13" ht="17.100000000000001" customHeight="1">
      <c r="B34" s="76"/>
      <c r="C34" s="86" t="s">
        <v>19</v>
      </c>
      <c r="D34" s="278"/>
      <c r="E34" s="279"/>
      <c r="F34" s="280"/>
      <c r="G34" s="98"/>
      <c r="H34" s="97"/>
      <c r="I34" s="233" t="s">
        <v>19</v>
      </c>
      <c r="J34" s="233"/>
      <c r="K34" s="252"/>
      <c r="L34" s="253"/>
      <c r="M34" s="79"/>
    </row>
    <row r="35" spans="2:13" ht="8.1" customHeight="1">
      <c r="B35" s="76"/>
      <c r="C35" s="80"/>
      <c r="D35" s="83"/>
      <c r="E35" s="83"/>
      <c r="F35" s="81"/>
      <c r="G35" s="99"/>
      <c r="H35" s="82"/>
      <c r="I35" s="82"/>
      <c r="J35" s="80"/>
      <c r="K35" s="84"/>
      <c r="L35" s="84"/>
      <c r="M35" s="79"/>
    </row>
    <row r="36" spans="2:13" ht="17.100000000000001" customHeight="1">
      <c r="B36" s="76"/>
      <c r="C36" s="86" t="s">
        <v>4</v>
      </c>
      <c r="D36" s="278"/>
      <c r="E36" s="279"/>
      <c r="F36" s="280"/>
      <c r="G36" s="100"/>
      <c r="H36" s="97"/>
      <c r="I36" s="233" t="s">
        <v>4</v>
      </c>
      <c r="J36" s="233"/>
      <c r="K36" s="252"/>
      <c r="L36" s="253"/>
      <c r="M36" s="79"/>
    </row>
    <row r="37" spans="2:13" ht="8.1" customHeight="1">
      <c r="B37" s="76"/>
      <c r="C37" s="80"/>
      <c r="D37" s="83"/>
      <c r="E37" s="83"/>
      <c r="F37" s="81"/>
      <c r="G37" s="99"/>
      <c r="H37" s="82"/>
      <c r="I37" s="82"/>
      <c r="J37" s="80"/>
      <c r="K37" s="84"/>
      <c r="L37" s="84"/>
      <c r="M37" s="79"/>
    </row>
    <row r="38" spans="2:13" ht="17.100000000000001" customHeight="1">
      <c r="B38" s="76"/>
      <c r="C38" s="86" t="s">
        <v>6</v>
      </c>
      <c r="D38" s="278"/>
      <c r="E38" s="279"/>
      <c r="F38" s="280"/>
      <c r="G38" s="101"/>
      <c r="H38" s="97"/>
      <c r="I38" s="233" t="s">
        <v>6</v>
      </c>
      <c r="J38" s="233"/>
      <c r="K38" s="252"/>
      <c r="L38" s="253"/>
      <c r="M38" s="79"/>
    </row>
    <row r="39" spans="2:13" ht="15" customHeight="1">
      <c r="B39" s="91"/>
      <c r="C39" s="92"/>
      <c r="D39" s="92"/>
      <c r="E39" s="92"/>
      <c r="F39" s="93"/>
      <c r="G39" s="93"/>
      <c r="H39" s="93"/>
      <c r="I39" s="93"/>
      <c r="J39" s="93"/>
      <c r="K39" s="93"/>
      <c r="L39" s="93"/>
      <c r="M39" s="94"/>
    </row>
    <row r="40" spans="2:13" ht="9.9499999999999993" customHeight="1">
      <c r="B40" s="73"/>
      <c r="C40" s="73"/>
      <c r="D40" s="73"/>
      <c r="E40" s="73"/>
      <c r="F40" s="73"/>
      <c r="G40" s="73"/>
      <c r="H40" s="73"/>
      <c r="I40" s="73"/>
      <c r="J40" s="73"/>
      <c r="K40" s="73"/>
      <c r="L40" s="73"/>
      <c r="M40" s="73"/>
    </row>
    <row r="41" spans="2:13" ht="5.0999999999999996" customHeight="1">
      <c r="B41" s="221"/>
      <c r="C41" s="222"/>
      <c r="D41" s="222"/>
      <c r="E41" s="222"/>
      <c r="F41" s="222"/>
      <c r="G41" s="222"/>
      <c r="H41" s="222"/>
      <c r="I41" s="222"/>
      <c r="J41" s="222"/>
      <c r="K41" s="222"/>
      <c r="L41" s="222"/>
      <c r="M41" s="223"/>
    </row>
    <row r="42" spans="2:13" ht="30" customHeight="1">
      <c r="B42" s="215" t="s">
        <v>20</v>
      </c>
      <c r="C42" s="216"/>
      <c r="D42" s="216"/>
      <c r="E42" s="216"/>
      <c r="F42" s="216"/>
      <c r="G42" s="216"/>
      <c r="H42" s="216"/>
      <c r="I42" s="216"/>
      <c r="J42" s="216"/>
      <c r="K42" s="216"/>
      <c r="L42" s="216"/>
      <c r="M42" s="217"/>
    </row>
    <row r="43" spans="2:13" ht="9.9499999999999993" customHeight="1">
      <c r="B43" s="76"/>
      <c r="C43" s="77"/>
      <c r="D43" s="77"/>
      <c r="E43" s="77"/>
      <c r="F43" s="78"/>
      <c r="G43" s="78"/>
      <c r="H43" s="78"/>
      <c r="I43" s="78"/>
      <c r="J43" s="78"/>
      <c r="K43" s="78"/>
      <c r="L43" s="78"/>
      <c r="M43" s="79"/>
    </row>
    <row r="44" spans="2:13" ht="17.100000000000001" customHeight="1">
      <c r="B44" s="76"/>
      <c r="C44" s="86" t="s">
        <v>21</v>
      </c>
      <c r="D44" s="278"/>
      <c r="E44" s="279"/>
      <c r="F44" s="279"/>
      <c r="G44" s="279"/>
      <c r="H44" s="279"/>
      <c r="I44" s="279"/>
      <c r="J44" s="279"/>
      <c r="K44" s="279"/>
      <c r="L44" s="280"/>
      <c r="M44" s="79"/>
    </row>
    <row r="45" spans="2:13" ht="8.1" customHeight="1">
      <c r="B45" s="76"/>
      <c r="C45" s="77"/>
      <c r="D45" s="77"/>
      <c r="E45" s="77"/>
      <c r="F45" s="78"/>
      <c r="G45" s="78"/>
      <c r="H45" s="78"/>
      <c r="I45" s="78"/>
      <c r="J45" s="78"/>
      <c r="K45" s="78"/>
      <c r="L45" s="78"/>
      <c r="M45" s="79"/>
    </row>
    <row r="46" spans="2:13" ht="17.100000000000001" customHeight="1">
      <c r="B46" s="76"/>
      <c r="C46" s="87" t="s">
        <v>22</v>
      </c>
      <c r="D46" s="243"/>
      <c r="E46" s="244"/>
      <c r="F46" s="102" t="s">
        <v>23</v>
      </c>
      <c r="G46" s="243"/>
      <c r="H46" s="245"/>
      <c r="I46" s="245"/>
      <c r="J46" s="244"/>
      <c r="K46" s="103"/>
      <c r="L46" s="160"/>
      <c r="M46" s="79"/>
    </row>
    <row r="47" spans="2:13" ht="15" customHeight="1">
      <c r="B47" s="76"/>
      <c r="C47" s="77"/>
      <c r="D47" s="77"/>
      <c r="E47" s="77"/>
      <c r="F47" s="78"/>
      <c r="G47" s="78"/>
      <c r="H47" s="78"/>
      <c r="I47" s="78"/>
      <c r="J47" s="78"/>
      <c r="K47" s="78"/>
      <c r="L47" s="78"/>
      <c r="M47" s="79"/>
    </row>
    <row r="48" spans="2:13" ht="20.100000000000001" customHeight="1">
      <c r="B48" s="76"/>
      <c r="C48" s="235" t="s">
        <v>24</v>
      </c>
      <c r="D48" s="236"/>
      <c r="E48" s="236"/>
      <c r="F48" s="236"/>
      <c r="G48" s="236"/>
      <c r="H48" s="236"/>
      <c r="I48" s="236"/>
      <c r="J48" s="236"/>
      <c r="K48" s="236"/>
      <c r="L48" s="237"/>
      <c r="M48" s="79"/>
    </row>
    <row r="49" spans="2:20" ht="9.9499999999999993" customHeight="1">
      <c r="B49" s="76"/>
      <c r="C49" s="83"/>
      <c r="D49" s="83"/>
      <c r="E49" s="83"/>
      <c r="F49" s="81"/>
      <c r="G49" s="81"/>
      <c r="H49" s="82"/>
      <c r="I49" s="82"/>
      <c r="J49" s="83"/>
      <c r="K49" s="84"/>
      <c r="L49" s="84"/>
      <c r="M49" s="79"/>
      <c r="R49" s="106"/>
      <c r="S49" s="179"/>
      <c r="T49" s="104"/>
    </row>
    <row r="50" spans="2:20" ht="17.100000000000001" customHeight="1">
      <c r="B50" s="76"/>
      <c r="C50" s="249" t="s">
        <v>25</v>
      </c>
      <c r="D50" s="249"/>
      <c r="E50" s="82"/>
      <c r="F50" s="86"/>
      <c r="G50" s="86"/>
      <c r="H50" s="303" t="str">
        <f>"Montant demandé - An 1 - 2024-2025   "</f>
        <v xml:space="preserve">Montant demandé - An 1 - 2024-2025   </v>
      </c>
      <c r="I50" s="303"/>
      <c r="J50" s="303"/>
      <c r="K50" s="303"/>
      <c r="L50" s="26">
        <v>0</v>
      </c>
      <c r="M50" s="105"/>
      <c r="R50" s="181"/>
      <c r="S50" s="179"/>
      <c r="T50" s="106"/>
    </row>
    <row r="51" spans="2:20" ht="8.1" customHeight="1">
      <c r="B51" s="76"/>
      <c r="C51" s="249"/>
      <c r="D51" s="249"/>
      <c r="E51" s="88"/>
      <c r="F51" s="107"/>
      <c r="G51" s="108"/>
      <c r="H51" s="82"/>
      <c r="I51" s="82"/>
      <c r="J51" s="80"/>
      <c r="K51" s="107"/>
      <c r="L51" s="109"/>
      <c r="M51" s="110"/>
      <c r="R51" s="106"/>
      <c r="S51" s="179"/>
      <c r="T51" s="106"/>
    </row>
    <row r="52" spans="2:20" ht="17.100000000000001" customHeight="1">
      <c r="B52" s="76"/>
      <c r="C52" s="249"/>
      <c r="D52" s="249"/>
      <c r="E52" s="157"/>
      <c r="F52" s="86"/>
      <c r="G52" s="86"/>
      <c r="H52" s="303" t="str">
        <f>"Montant demandé - An  2 - 2025-2026   "</f>
        <v xml:space="preserve">Montant demandé - An  2 - 2025-2026   </v>
      </c>
      <c r="I52" s="303"/>
      <c r="J52" s="303"/>
      <c r="K52" s="303"/>
      <c r="L52" s="26">
        <v>0</v>
      </c>
      <c r="M52" s="105"/>
      <c r="R52" s="181"/>
    </row>
    <row r="53" spans="2:20" s="113" customFormat="1" ht="22.5" customHeight="1">
      <c r="B53" s="111"/>
      <c r="C53" s="250" t="s">
        <v>26</v>
      </c>
      <c r="D53" s="250"/>
      <c r="E53" s="250"/>
      <c r="F53" s="250"/>
      <c r="G53" s="250"/>
      <c r="H53" s="250"/>
      <c r="I53" s="250"/>
      <c r="J53" s="250"/>
      <c r="K53" s="250"/>
      <c r="L53" s="250"/>
      <c r="M53" s="112"/>
      <c r="Q53" s="180"/>
      <c r="R53" s="71"/>
    </row>
    <row r="54" spans="2:20" ht="60" customHeight="1">
      <c r="B54" s="76"/>
      <c r="C54" s="272"/>
      <c r="D54" s="225"/>
      <c r="E54" s="225"/>
      <c r="F54" s="225"/>
      <c r="G54" s="225"/>
      <c r="H54" s="225"/>
      <c r="I54" s="225"/>
      <c r="J54" s="225"/>
      <c r="K54" s="225"/>
      <c r="L54" s="226"/>
      <c r="M54" s="79"/>
    </row>
    <row r="55" spans="2:20" ht="15" customHeight="1">
      <c r="B55" s="76"/>
      <c r="C55" s="271"/>
      <c r="D55" s="271"/>
      <c r="E55" s="271"/>
      <c r="F55" s="271"/>
      <c r="G55" s="271"/>
      <c r="H55" s="271"/>
      <c r="I55" s="271"/>
      <c r="J55" s="271"/>
      <c r="K55" s="271"/>
      <c r="L55" s="271"/>
      <c r="M55" s="79"/>
    </row>
    <row r="56" spans="2:20" ht="20.100000000000001" customHeight="1">
      <c r="B56" s="76"/>
      <c r="C56" s="235" t="s">
        <v>27</v>
      </c>
      <c r="D56" s="236"/>
      <c r="E56" s="236"/>
      <c r="F56" s="236"/>
      <c r="G56" s="236"/>
      <c r="H56" s="236"/>
      <c r="I56" s="236"/>
      <c r="J56" s="236"/>
      <c r="K56" s="236"/>
      <c r="L56" s="237"/>
      <c r="M56" s="79"/>
    </row>
    <row r="57" spans="2:20" ht="8.1" customHeight="1">
      <c r="B57" s="76"/>
      <c r="C57" s="115"/>
      <c r="D57" s="115"/>
      <c r="E57" s="115"/>
      <c r="F57" s="115"/>
      <c r="G57" s="115"/>
      <c r="H57" s="115"/>
      <c r="I57" s="115"/>
      <c r="J57" s="115"/>
      <c r="K57" s="115"/>
      <c r="L57" s="115"/>
      <c r="M57" s="79"/>
    </row>
    <row r="58" spans="2:20" ht="50.1" customHeight="1">
      <c r="B58" s="76"/>
      <c r="C58" s="274" t="s">
        <v>28</v>
      </c>
      <c r="D58" s="274"/>
      <c r="E58" s="274"/>
      <c r="F58" s="240"/>
      <c r="G58" s="241"/>
      <c r="H58" s="241"/>
      <c r="I58" s="241"/>
      <c r="J58" s="241"/>
      <c r="K58" s="241"/>
      <c r="L58" s="242"/>
      <c r="M58" s="79"/>
    </row>
    <row r="59" spans="2:20" ht="7.5" customHeight="1">
      <c r="B59" s="76"/>
      <c r="C59" s="116"/>
      <c r="D59" s="116"/>
      <c r="E59" s="116"/>
      <c r="F59" s="114"/>
      <c r="G59" s="114"/>
      <c r="H59" s="114"/>
      <c r="I59" s="114"/>
      <c r="J59" s="114"/>
      <c r="K59" s="114"/>
      <c r="L59" s="114"/>
      <c r="M59" s="79"/>
    </row>
    <row r="60" spans="2:20" ht="17.100000000000001" customHeight="1">
      <c r="B60" s="76"/>
      <c r="C60" s="232" t="s">
        <v>29</v>
      </c>
      <c r="D60" s="232"/>
      <c r="E60" s="232"/>
      <c r="F60" s="240"/>
      <c r="G60" s="241"/>
      <c r="H60" s="241"/>
      <c r="I60" s="241"/>
      <c r="J60" s="241"/>
      <c r="K60" s="241"/>
      <c r="L60" s="242"/>
      <c r="M60" s="79"/>
    </row>
    <row r="61" spans="2:20" ht="8.1" customHeight="1">
      <c r="B61" s="76"/>
      <c r="C61" s="116"/>
      <c r="D61" s="116"/>
      <c r="E61" s="116"/>
      <c r="F61" s="114"/>
      <c r="G61" s="114"/>
      <c r="H61" s="114"/>
      <c r="I61" s="114"/>
      <c r="J61" s="114"/>
      <c r="K61" s="114"/>
      <c r="L61" s="114"/>
      <c r="M61" s="79"/>
    </row>
    <row r="62" spans="2:20" ht="17.100000000000001" customHeight="1">
      <c r="B62" s="76"/>
      <c r="C62" s="232" t="s">
        <v>30</v>
      </c>
      <c r="D62" s="232"/>
      <c r="E62" s="232"/>
      <c r="F62" s="240"/>
      <c r="G62" s="241"/>
      <c r="H62" s="241"/>
      <c r="I62" s="241"/>
      <c r="J62" s="241"/>
      <c r="K62" s="241"/>
      <c r="L62" s="242"/>
      <c r="M62" s="79"/>
    </row>
    <row r="63" spans="2:20" ht="8.1" customHeight="1">
      <c r="B63" s="76"/>
      <c r="C63" s="116"/>
      <c r="D63" s="116"/>
      <c r="E63" s="116"/>
      <c r="F63" s="114"/>
      <c r="G63" s="114"/>
      <c r="H63" s="114"/>
      <c r="I63" s="114"/>
      <c r="J63" s="114"/>
      <c r="K63" s="114"/>
      <c r="L63" s="114"/>
      <c r="M63" s="79"/>
    </row>
    <row r="64" spans="2:20" s="118" customFormat="1" ht="17.100000000000001" customHeight="1">
      <c r="B64" s="76"/>
      <c r="C64" s="232" t="s">
        <v>31</v>
      </c>
      <c r="D64" s="232"/>
      <c r="E64" s="232"/>
      <c r="F64" s="117"/>
      <c r="G64" s="117"/>
      <c r="H64" s="117"/>
      <c r="I64" s="117"/>
      <c r="J64" s="117"/>
      <c r="K64" s="117"/>
      <c r="L64" s="117"/>
      <c r="M64" s="79"/>
      <c r="Q64" s="151"/>
    </row>
    <row r="65" spans="2:28" ht="17.100000000000001" customHeight="1">
      <c r="B65" s="76"/>
      <c r="C65" s="119" t="str">
        <f>'Table DIMENSIONS'!$C$8</f>
        <v>L’intégration sociolinguistique, immersion française, francisation</v>
      </c>
      <c r="D65" s="119"/>
      <c r="E65" s="119"/>
      <c r="F65" s="119"/>
      <c r="G65" s="119"/>
      <c r="H65" s="119"/>
      <c r="I65" s="246" t="str">
        <f>'Table DIMENSIONS'!$C$14</f>
        <v>Les compétences numériques des jeunes</v>
      </c>
      <c r="J65" s="246"/>
      <c r="K65" s="246"/>
      <c r="L65" s="246"/>
      <c r="M65" s="79"/>
      <c r="Q65" s="152" t="b">
        <v>0</v>
      </c>
      <c r="R65" s="121" t="str">
        <f>'Table DIMENSIONS'!$C$8</f>
        <v>L’intégration sociolinguistique, immersion française, francisation</v>
      </c>
      <c r="S65" s="121"/>
      <c r="T65" s="121"/>
      <c r="U65" s="121"/>
      <c r="V65" s="121"/>
      <c r="W65" s="121"/>
      <c r="X65" s="152" t="b">
        <v>0</v>
      </c>
      <c r="Y65" s="211" t="str">
        <f>'Table DIMENSIONS'!$C$14</f>
        <v>Les compétences numériques des jeunes</v>
      </c>
      <c r="Z65" s="211"/>
      <c r="AA65" s="211"/>
      <c r="AB65" s="211"/>
    </row>
    <row r="66" spans="2:28" ht="17.100000000000001" customHeight="1">
      <c r="B66" s="76"/>
      <c r="C66" s="119" t="str">
        <f>'Table DIMENSIONS'!$C$9</f>
        <v>La dimension socioculturelle (théâtre, art, improvisation, musique, etc.)</v>
      </c>
      <c r="D66" s="119"/>
      <c r="E66" s="119"/>
      <c r="F66" s="119"/>
      <c r="G66" s="119"/>
      <c r="H66" s="119"/>
      <c r="I66" s="246" t="str">
        <f>'Table DIMENSIONS'!$C$15</f>
        <v>Les compétences parentales et/ou la sensibilisation des parents</v>
      </c>
      <c r="J66" s="246"/>
      <c r="K66" s="246"/>
      <c r="L66" s="246"/>
      <c r="M66" s="79"/>
      <c r="Q66" s="152" t="b">
        <v>0</v>
      </c>
      <c r="R66" s="121" t="str">
        <f>'Table DIMENSIONS'!$C$9</f>
        <v>La dimension socioculturelle (théâtre, art, improvisation, musique, etc.)</v>
      </c>
      <c r="S66" s="121"/>
      <c r="T66" s="121"/>
      <c r="U66" s="121"/>
      <c r="V66" s="121"/>
      <c r="W66" s="121"/>
      <c r="X66" s="152" t="b">
        <v>0</v>
      </c>
      <c r="Y66" s="211" t="str">
        <f>'Table DIMENSIONS'!$C$15</f>
        <v>Les compétences parentales et/ou la sensibilisation des parents</v>
      </c>
      <c r="Z66" s="211"/>
      <c r="AA66" s="211"/>
      <c r="AB66" s="211"/>
    </row>
    <row r="67" spans="2:28" ht="17.100000000000001" customHeight="1">
      <c r="B67" s="76"/>
      <c r="C67" s="119" t="str">
        <f>'Table DIMENSIONS'!$C$10</f>
        <v>La littératie, éveil à la lecture</v>
      </c>
      <c r="D67" s="119"/>
      <c r="E67" s="119"/>
      <c r="F67" s="119"/>
      <c r="G67" s="119"/>
      <c r="H67" s="119"/>
      <c r="I67" s="246" t="str">
        <f>'Table DIMENSIONS'!$C$16</f>
        <v>Les habiletés motrices (sport, manipulation objet, etc.)</v>
      </c>
      <c r="J67" s="246"/>
      <c r="K67" s="246"/>
      <c r="L67" s="246"/>
      <c r="M67" s="79"/>
      <c r="Q67" s="152" t="b">
        <v>0</v>
      </c>
      <c r="R67" s="121" t="str">
        <f>'Table DIMENSIONS'!$C$10</f>
        <v>La littératie, éveil à la lecture</v>
      </c>
      <c r="S67" s="121"/>
      <c r="T67" s="121"/>
      <c r="U67" s="121"/>
      <c r="V67" s="121"/>
      <c r="W67" s="121"/>
      <c r="X67" s="152" t="b">
        <v>0</v>
      </c>
      <c r="Y67" s="211" t="str">
        <f>'Table DIMENSIONS'!$C$16</f>
        <v>Les habiletés motrices (sport, manipulation objet, etc.)</v>
      </c>
      <c r="Z67" s="211"/>
      <c r="AA67" s="211"/>
      <c r="AB67" s="211"/>
    </row>
    <row r="68" spans="2:28" ht="17.100000000000001" customHeight="1">
      <c r="B68" s="76"/>
      <c r="C68" s="119" t="str">
        <f>'Table DIMENSIONS'!$C$11</f>
        <v>La numératie, éveil aux mathématiques</v>
      </c>
      <c r="D68" s="119"/>
      <c r="E68" s="119"/>
      <c r="F68" s="119"/>
      <c r="G68" s="119"/>
      <c r="H68" s="119"/>
      <c r="I68" s="246" t="str">
        <f>'Table DIMENSIONS'!$C$17</f>
        <v>L'éveil scientifique</v>
      </c>
      <c r="J68" s="246"/>
      <c r="K68" s="246"/>
      <c r="L68" s="246"/>
      <c r="M68" s="79"/>
      <c r="Q68" s="152" t="b">
        <v>0</v>
      </c>
      <c r="R68" s="121" t="str">
        <f>'Table DIMENSIONS'!$C$11</f>
        <v>La numératie, éveil aux mathématiques</v>
      </c>
      <c r="S68" s="121"/>
      <c r="T68" s="121"/>
      <c r="U68" s="121"/>
      <c r="V68" s="121"/>
      <c r="W68" s="121"/>
      <c r="X68" s="152" t="b">
        <v>0</v>
      </c>
      <c r="Y68" s="211" t="str">
        <f>'Table DIMENSIONS'!$C$17</f>
        <v>L'éveil scientifique</v>
      </c>
      <c r="Z68" s="211"/>
      <c r="AA68" s="211"/>
      <c r="AB68" s="211"/>
    </row>
    <row r="69" spans="2:28" ht="17.100000000000001" customHeight="1">
      <c r="B69" s="76"/>
      <c r="C69" s="119" t="str">
        <f>'Table DIMENSIONS'!$C$12</f>
        <v>La santé mentale des jeunes</v>
      </c>
      <c r="D69" s="119"/>
      <c r="E69" s="119"/>
      <c r="F69" s="119"/>
      <c r="G69" s="119"/>
      <c r="H69" s="119"/>
      <c r="I69" s="246" t="s">
        <v>32</v>
      </c>
      <c r="J69" s="246"/>
      <c r="K69" s="246"/>
      <c r="L69" s="246"/>
      <c r="M69" s="79"/>
      <c r="Q69" s="152" t="b">
        <v>0</v>
      </c>
      <c r="R69" s="121" t="str">
        <f>'Table DIMENSIONS'!$C$12</f>
        <v>La santé mentale des jeunes</v>
      </c>
      <c r="S69" s="121"/>
      <c r="T69" s="121"/>
      <c r="U69" s="121"/>
      <c r="V69" s="121"/>
      <c r="W69" s="121"/>
      <c r="X69" s="152" t="b">
        <v>0</v>
      </c>
      <c r="Y69" s="211" t="s">
        <v>32</v>
      </c>
      <c r="Z69" s="211"/>
      <c r="AA69" s="211"/>
      <c r="AB69" s="211"/>
    </row>
    <row r="70" spans="2:28" ht="17.100000000000001" customHeight="1">
      <c r="B70" s="76"/>
      <c r="C70" s="119" t="str">
        <f>'Table DIMENSIONS'!$C$13</f>
        <v>Les aptitudes psychosociales (socialisation, aptitude relationnelle, etc.)</v>
      </c>
      <c r="D70" s="119"/>
      <c r="E70" s="119"/>
      <c r="F70" s="119"/>
      <c r="G70" s="119"/>
      <c r="H70" s="119"/>
      <c r="I70" s="119"/>
      <c r="J70" s="275"/>
      <c r="K70" s="276"/>
      <c r="L70" s="277"/>
      <c r="M70" s="79"/>
      <c r="Q70" s="152" t="b">
        <v>0</v>
      </c>
      <c r="R70" s="121" t="str">
        <f>'Table DIMENSIONS'!$C$13</f>
        <v>Les aptitudes psychosociales (socialisation, aptitude relationnelle, etc.)</v>
      </c>
      <c r="S70" s="121"/>
      <c r="T70" s="121"/>
      <c r="U70" s="121"/>
      <c r="V70" s="121"/>
      <c r="W70" s="121"/>
      <c r="X70" s="152"/>
      <c r="Y70" s="121"/>
      <c r="Z70" s="212"/>
      <c r="AA70" s="213"/>
      <c r="AB70" s="214"/>
    </row>
    <row r="71" spans="2:28" ht="15" customHeight="1">
      <c r="B71" s="91"/>
      <c r="C71" s="122"/>
      <c r="D71" s="122"/>
      <c r="E71" s="122"/>
      <c r="F71" s="123"/>
      <c r="G71" s="123"/>
      <c r="H71" s="123"/>
      <c r="I71" s="123"/>
      <c r="J71" s="123"/>
      <c r="K71" s="123"/>
      <c r="L71" s="123"/>
      <c r="M71" s="94"/>
    </row>
    <row r="72" spans="2:28" ht="65.25" customHeight="1">
      <c r="B72" s="124"/>
      <c r="C72" s="273" t="s">
        <v>33</v>
      </c>
      <c r="D72" s="273"/>
      <c r="E72" s="273"/>
      <c r="F72" s="273"/>
      <c r="G72" s="273"/>
      <c r="H72" s="273"/>
      <c r="I72" s="273"/>
      <c r="J72" s="273"/>
      <c r="K72" s="273"/>
      <c r="L72" s="273"/>
      <c r="M72" s="125"/>
      <c r="R72" s="164" t="str">
        <f ca="1" xml:space="preserve">
IF($Q$65=TRUE,$R$65&amp;IF(INFO("systexpl")="mac",CHAR(13),CHAR(10)),"")&amp;
IF($Q$66=TRUE,$R$66&amp;IF(INFO("systexpl")="mac",CHAR(13),CHAR(10)),"")&amp;
IF($Q$67=TRUE,$R$67&amp;IF(INFO("systexpl")="mac",CHAR(13),CHAR(10)),"")&amp;
IF($Q$68=TRUE,$R$68&amp;IF(INFO("systexpl")="mac",CHAR(13),CHAR(10)),"")&amp;
IF($Q$69=TRUE,$R$69&amp;IF(INFO("systexpl")="mac",CHAR(13),CHAR(10)),"")&amp;
IF($Q$70=TRUE,$R$70&amp;IF(INFO("systexpl")="mac",CHAR(13),CHAR(10)),"")&amp;
IF($X$65=TRUE,$Y$65&amp;IF(INFO("systexpl")="mac",CHAR(13),CHAR(10)),"")&amp;
IF($X$66=TRUE,$Y$66&amp;IF(INFO("systexpl")="mac",CHAR(13),CHAR(10)),"")&amp;
IF($X$67=TRUE,$Y$67&amp;IF(INFO("systexpl")="mac",CHAR(13),CHAR(10)),"")&amp;
IF($X$68=TRUE,$Y$68&amp;IF(INFO("systexpl")="mac",CHAR(13),CHAR(10)),"")&amp;
IF(ISBLANK($J$70),"",$J$70)</f>
        <v/>
      </c>
    </row>
    <row r="73" spans="2:28" ht="99.95" customHeight="1">
      <c r="B73" s="76"/>
      <c r="C73" s="224"/>
      <c r="D73" s="225"/>
      <c r="E73" s="225"/>
      <c r="F73" s="225"/>
      <c r="G73" s="225"/>
      <c r="H73" s="225"/>
      <c r="I73" s="225"/>
      <c r="J73" s="225"/>
      <c r="K73" s="225"/>
      <c r="L73" s="226"/>
      <c r="M73" s="79"/>
    </row>
    <row r="74" spans="2:28" ht="8.1" customHeight="1">
      <c r="B74" s="76"/>
      <c r="C74" s="115"/>
      <c r="D74" s="115"/>
      <c r="E74" s="115"/>
      <c r="F74" s="115"/>
      <c r="G74" s="115"/>
      <c r="H74" s="115"/>
      <c r="I74" s="115"/>
      <c r="J74" s="115"/>
      <c r="K74" s="115"/>
      <c r="L74" s="115"/>
      <c r="M74" s="79"/>
    </row>
    <row r="75" spans="2:28" ht="20.100000000000001" customHeight="1">
      <c r="B75" s="76"/>
      <c r="C75" s="249" t="s">
        <v>34</v>
      </c>
      <c r="D75" s="249"/>
      <c r="E75" s="249"/>
      <c r="F75" s="249"/>
      <c r="G75" s="249"/>
      <c r="H75" s="249"/>
      <c r="I75" s="249"/>
      <c r="J75" s="249"/>
      <c r="K75" s="249"/>
      <c r="L75" s="249"/>
      <c r="M75" s="79"/>
    </row>
    <row r="76" spans="2:28" ht="99.95" customHeight="1">
      <c r="B76" s="76"/>
      <c r="C76" s="224"/>
      <c r="D76" s="225"/>
      <c r="E76" s="225"/>
      <c r="F76" s="225"/>
      <c r="G76" s="225"/>
      <c r="H76" s="225"/>
      <c r="I76" s="225"/>
      <c r="J76" s="225"/>
      <c r="K76" s="225"/>
      <c r="L76" s="226"/>
      <c r="M76" s="79"/>
    </row>
    <row r="77" spans="2:28" ht="8.1" customHeight="1">
      <c r="B77" s="76"/>
      <c r="C77" s="115"/>
      <c r="D77" s="115"/>
      <c r="E77" s="115"/>
      <c r="F77" s="115"/>
      <c r="G77" s="115"/>
      <c r="H77" s="115"/>
      <c r="I77" s="115"/>
      <c r="J77" s="115"/>
      <c r="K77" s="115"/>
      <c r="L77" s="115"/>
      <c r="M77" s="79"/>
    </row>
    <row r="78" spans="2:28" ht="20.100000000000001" customHeight="1">
      <c r="B78" s="76"/>
      <c r="C78" s="249" t="s">
        <v>35</v>
      </c>
      <c r="D78" s="249"/>
      <c r="E78" s="249"/>
      <c r="F78" s="249"/>
      <c r="G78" s="249"/>
      <c r="H78" s="249"/>
      <c r="I78" s="249"/>
      <c r="J78" s="249"/>
      <c r="K78" s="249"/>
      <c r="L78" s="249"/>
      <c r="M78" s="79"/>
    </row>
    <row r="79" spans="2:28" ht="99.95" customHeight="1">
      <c r="B79" s="76"/>
      <c r="C79" s="224"/>
      <c r="D79" s="225"/>
      <c r="E79" s="225"/>
      <c r="F79" s="225"/>
      <c r="G79" s="225"/>
      <c r="H79" s="225"/>
      <c r="I79" s="225"/>
      <c r="J79" s="225"/>
      <c r="K79" s="225"/>
      <c r="L79" s="226"/>
      <c r="M79" s="79"/>
    </row>
    <row r="80" spans="2:28" ht="15" customHeight="1">
      <c r="B80" s="76"/>
      <c r="C80" s="271"/>
      <c r="D80" s="271"/>
      <c r="E80" s="271"/>
      <c r="F80" s="271"/>
      <c r="G80" s="271"/>
      <c r="H80" s="271"/>
      <c r="I80" s="271"/>
      <c r="J80" s="271"/>
      <c r="K80" s="271"/>
      <c r="L80" s="271"/>
      <c r="M80" s="79"/>
    </row>
    <row r="81" spans="2:22" ht="20.100000000000001" customHeight="1">
      <c r="B81" s="76"/>
      <c r="C81" s="235" t="s">
        <v>36</v>
      </c>
      <c r="D81" s="236"/>
      <c r="E81" s="236"/>
      <c r="F81" s="236"/>
      <c r="G81" s="236"/>
      <c r="H81" s="236"/>
      <c r="I81" s="236"/>
      <c r="J81" s="236"/>
      <c r="K81" s="236"/>
      <c r="L81" s="237"/>
      <c r="M81" s="79"/>
    </row>
    <row r="82" spans="2:22" ht="9.9499999999999993" customHeight="1">
      <c r="B82" s="76"/>
      <c r="C82" s="114"/>
      <c r="D82" s="114"/>
      <c r="E82" s="114"/>
      <c r="F82" s="126"/>
      <c r="G82" s="126"/>
      <c r="H82" s="126"/>
      <c r="I82" s="126"/>
      <c r="J82" s="126"/>
      <c r="K82" s="126"/>
      <c r="L82" s="126"/>
      <c r="M82" s="79"/>
    </row>
    <row r="83" spans="2:22" ht="17.100000000000001" customHeight="1">
      <c r="B83" s="76"/>
      <c r="C83" s="127" t="s">
        <v>37</v>
      </c>
      <c r="D83" s="227" t="s">
        <v>38</v>
      </c>
      <c r="E83" s="227"/>
      <c r="F83" s="109"/>
      <c r="G83" s="128"/>
      <c r="H83" s="128"/>
      <c r="I83" s="265" t="s">
        <v>39</v>
      </c>
      <c r="J83" s="265"/>
      <c r="K83" s="265"/>
      <c r="L83" s="265"/>
      <c r="M83" s="79"/>
      <c r="Q83" s="152" t="b">
        <v>0</v>
      </c>
      <c r="R83" s="117" t="s">
        <v>37</v>
      </c>
      <c r="S83" s="152" t="b">
        <v>0</v>
      </c>
      <c r="T83" s="129" t="s">
        <v>38</v>
      </c>
      <c r="U83" s="120"/>
      <c r="V83" s="109"/>
    </row>
    <row r="84" spans="2:22" ht="17.100000000000001" customHeight="1">
      <c r="B84" s="76"/>
      <c r="C84" s="127" t="s">
        <v>40</v>
      </c>
      <c r="D84" s="227" t="s">
        <v>41</v>
      </c>
      <c r="E84" s="227"/>
      <c r="F84" s="127" t="s">
        <v>42</v>
      </c>
      <c r="G84" s="130"/>
      <c r="H84" s="130"/>
      <c r="I84" s="259"/>
      <c r="J84" s="260"/>
      <c r="K84" s="260"/>
      <c r="L84" s="261"/>
      <c r="M84" s="79"/>
      <c r="Q84" s="152" t="b">
        <v>0</v>
      </c>
      <c r="R84" s="117" t="s">
        <v>40</v>
      </c>
      <c r="S84" s="152" t="b">
        <v>0</v>
      </c>
      <c r="T84" s="129" t="s">
        <v>41</v>
      </c>
      <c r="U84" s="152" t="b">
        <v>0</v>
      </c>
      <c r="V84" s="117" t="s">
        <v>42</v>
      </c>
    </row>
    <row r="85" spans="2:22" ht="17.100000000000001" customHeight="1">
      <c r="B85" s="76"/>
      <c r="C85" s="127" t="s">
        <v>43</v>
      </c>
      <c r="D85" s="227" t="s">
        <v>44</v>
      </c>
      <c r="E85" s="227"/>
      <c r="F85" s="127" t="s">
        <v>45</v>
      </c>
      <c r="G85" s="130"/>
      <c r="H85" s="130"/>
      <c r="I85" s="262"/>
      <c r="J85" s="263"/>
      <c r="K85" s="263"/>
      <c r="L85" s="264"/>
      <c r="M85" s="79"/>
      <c r="Q85" s="152" t="b">
        <v>0</v>
      </c>
      <c r="R85" s="117" t="s">
        <v>43</v>
      </c>
      <c r="S85" s="152" t="b">
        <v>0</v>
      </c>
      <c r="T85" s="129" t="s">
        <v>44</v>
      </c>
      <c r="U85" s="152" t="b">
        <v>0</v>
      </c>
      <c r="V85" s="117" t="s">
        <v>45</v>
      </c>
    </row>
    <row r="86" spans="2:22" ht="17.100000000000001" customHeight="1">
      <c r="B86" s="91"/>
      <c r="C86" s="123"/>
      <c r="D86" s="123"/>
      <c r="E86" s="123"/>
      <c r="F86" s="123"/>
      <c r="G86" s="131"/>
      <c r="H86" s="131"/>
      <c r="I86" s="132"/>
      <c r="J86" s="132"/>
      <c r="K86" s="132"/>
      <c r="L86" s="132"/>
      <c r="M86" s="94"/>
    </row>
    <row r="87" spans="2:22" ht="15" customHeight="1">
      <c r="B87" s="124"/>
      <c r="C87" s="133"/>
      <c r="D87" s="133"/>
      <c r="E87" s="133"/>
      <c r="F87" s="133"/>
      <c r="G87" s="133"/>
      <c r="H87" s="133"/>
      <c r="I87" s="133"/>
      <c r="J87" s="133"/>
      <c r="K87" s="133"/>
      <c r="L87" s="133"/>
      <c r="M87" s="125"/>
    </row>
    <row r="88" spans="2:22" ht="20.100000000000001" customHeight="1">
      <c r="B88" s="76"/>
      <c r="C88" s="235" t="s">
        <v>46</v>
      </c>
      <c r="D88" s="236"/>
      <c r="E88" s="236"/>
      <c r="F88" s="236"/>
      <c r="G88" s="236"/>
      <c r="H88" s="236"/>
      <c r="I88" s="236"/>
      <c r="J88" s="236"/>
      <c r="K88" s="236"/>
      <c r="L88" s="237"/>
      <c r="M88" s="79"/>
      <c r="R88" s="163"/>
    </row>
    <row r="89" spans="2:22" ht="9.9499999999999993" customHeight="1">
      <c r="B89" s="76"/>
      <c r="C89" s="115"/>
      <c r="D89" s="115"/>
      <c r="E89" s="115"/>
      <c r="F89" s="115"/>
      <c r="G89" s="115"/>
      <c r="H89" s="115"/>
      <c r="I89" s="115"/>
      <c r="J89" s="115"/>
      <c r="K89" s="115"/>
      <c r="L89" s="115"/>
      <c r="M89" s="79"/>
    </row>
    <row r="90" spans="2:22" ht="20.100000000000001" customHeight="1">
      <c r="B90" s="76"/>
      <c r="C90" s="232" t="s">
        <v>47</v>
      </c>
      <c r="D90" s="233"/>
      <c r="E90" s="233"/>
      <c r="F90" s="233"/>
      <c r="G90" s="233"/>
      <c r="H90" s="233"/>
      <c r="I90" s="233"/>
      <c r="J90" s="233"/>
      <c r="K90" s="233"/>
      <c r="L90" s="233"/>
      <c r="M90" s="79"/>
    </row>
    <row r="91" spans="2:22" ht="99.95" customHeight="1">
      <c r="B91" s="76"/>
      <c r="C91" s="224"/>
      <c r="D91" s="225"/>
      <c r="E91" s="225"/>
      <c r="F91" s="225"/>
      <c r="G91" s="225"/>
      <c r="H91" s="225"/>
      <c r="I91" s="225"/>
      <c r="J91" s="225"/>
      <c r="K91" s="225"/>
      <c r="L91" s="226"/>
      <c r="M91" s="79"/>
      <c r="R91" s="165" t="str">
        <f ca="1" xml:space="preserve">
IF($Q$83=TRUE,$R$83&amp;IF(INFO("systexpl")="mac",CHAR(13),CHAR(10)),"")&amp;
IF($Q$84=TRUE,$R$84&amp;IF(INFO("systexpl")="mac",CHAR(13),CHAR(10)),"")&amp;
IF($Q$85=TRUE,$R$85&amp;IF(INFO("systexpl")="mac",CHAR(13),CHAR(10)),"")</f>
        <v/>
      </c>
      <c r="T91" s="166" t="str">
        <f ca="1" xml:space="preserve">
IF($S$83=TRUE,$T$83&amp;IF(INFO("systexpl")="mac",CHAR(13),CHAR(10)),"")&amp;
IF($S$84=TRUE,$T$84&amp;IF(INFO("systexpl")="mac",CHAR(13),CHAR(10)),"")&amp;
IF($S$85=TRUE,$T$85&amp;IF(INFO("systexpl")="mac",CHAR(13),CHAR(10)),"")</f>
        <v/>
      </c>
      <c r="V91" s="167" t="str">
        <f ca="1" xml:space="preserve">
IF($U$84=TRUE,$V$84&amp;IF(INFO("systexpl")="mac",CHAR(13),CHAR(10)),"")&amp;
IF($U$85=TRUE,$V$85&amp;IF(INFO("systexpl")="mac",CHAR(13),CHAR(10)),"")</f>
        <v/>
      </c>
    </row>
    <row r="92" spans="2:22" ht="15" customHeight="1">
      <c r="B92" s="76"/>
      <c r="C92" s="126"/>
      <c r="D92" s="126"/>
      <c r="E92" s="126"/>
      <c r="F92" s="126"/>
      <c r="G92" s="126"/>
      <c r="H92" s="126"/>
      <c r="I92" s="126"/>
      <c r="J92" s="126"/>
      <c r="K92" s="126"/>
      <c r="L92" s="126"/>
      <c r="M92" s="79"/>
    </row>
    <row r="93" spans="2:22" ht="20.100000000000001" customHeight="1">
      <c r="B93" s="76"/>
      <c r="C93" s="235" t="s">
        <v>48</v>
      </c>
      <c r="D93" s="236"/>
      <c r="E93" s="236"/>
      <c r="F93" s="236"/>
      <c r="G93" s="236"/>
      <c r="H93" s="236"/>
      <c r="I93" s="236"/>
      <c r="J93" s="236"/>
      <c r="K93" s="236"/>
      <c r="L93" s="237"/>
      <c r="M93" s="79"/>
    </row>
    <row r="94" spans="2:22" ht="9.9499999999999993" customHeight="1">
      <c r="B94" s="76"/>
      <c r="C94" s="115"/>
      <c r="D94" s="115"/>
      <c r="E94" s="115"/>
      <c r="F94" s="115"/>
      <c r="G94" s="115"/>
      <c r="H94" s="115"/>
      <c r="I94" s="115"/>
      <c r="J94" s="115"/>
      <c r="K94" s="115"/>
      <c r="L94" s="115"/>
      <c r="M94" s="79"/>
    </row>
    <row r="95" spans="2:22" ht="17.100000000000001" customHeight="1">
      <c r="B95" s="76"/>
      <c r="C95" s="134" t="s">
        <v>49</v>
      </c>
      <c r="D95" s="300"/>
      <c r="E95" s="301"/>
      <c r="F95" s="302" t="s">
        <v>50</v>
      </c>
      <c r="G95" s="302"/>
      <c r="H95" s="302"/>
      <c r="I95" s="302"/>
      <c r="J95" s="240"/>
      <c r="K95" s="241"/>
      <c r="L95" s="242"/>
      <c r="M95" s="79"/>
    </row>
    <row r="96" spans="2:22" ht="9.9499999999999993" customHeight="1">
      <c r="B96" s="76"/>
      <c r="C96" s="116"/>
      <c r="D96" s="116"/>
      <c r="E96" s="116"/>
      <c r="F96" s="114"/>
      <c r="G96" s="114"/>
      <c r="H96" s="114"/>
      <c r="I96" s="114"/>
      <c r="J96" s="114"/>
      <c r="K96" s="114"/>
      <c r="L96" s="114"/>
      <c r="M96" s="79"/>
    </row>
    <row r="97" spans="2:27" ht="20.100000000000001" customHeight="1">
      <c r="B97" s="76"/>
      <c r="C97" s="250" t="s">
        <v>51</v>
      </c>
      <c r="D97" s="250"/>
      <c r="E97" s="250"/>
      <c r="F97" s="250"/>
      <c r="G97" s="250"/>
      <c r="H97" s="250"/>
      <c r="I97" s="250"/>
      <c r="J97" s="250"/>
      <c r="K97" s="250"/>
      <c r="L97" s="250"/>
      <c r="M97" s="79"/>
    </row>
    <row r="98" spans="2:27" ht="99.95" customHeight="1">
      <c r="B98" s="76"/>
      <c r="C98" s="224"/>
      <c r="D98" s="225"/>
      <c r="E98" s="225"/>
      <c r="F98" s="225"/>
      <c r="G98" s="225"/>
      <c r="H98" s="225"/>
      <c r="I98" s="225"/>
      <c r="J98" s="225"/>
      <c r="K98" s="225"/>
      <c r="L98" s="226"/>
      <c r="M98" s="79"/>
    </row>
    <row r="99" spans="2:27" ht="9.9499999999999993" customHeight="1">
      <c r="B99" s="76"/>
      <c r="C99" s="114"/>
      <c r="D99" s="114"/>
      <c r="E99" s="114"/>
      <c r="F99" s="114"/>
      <c r="G99" s="114"/>
      <c r="H99" s="114"/>
      <c r="I99" s="114"/>
      <c r="J99" s="114"/>
      <c r="K99" s="114"/>
      <c r="L99" s="114"/>
      <c r="M99" s="79"/>
    </row>
    <row r="100" spans="2:27" ht="20.100000000000001" customHeight="1">
      <c r="B100" s="76"/>
      <c r="C100" s="233" t="s">
        <v>52</v>
      </c>
      <c r="D100" s="233"/>
      <c r="E100" s="233"/>
      <c r="F100" s="233"/>
      <c r="G100" s="233"/>
      <c r="H100" s="233"/>
      <c r="I100" s="233"/>
      <c r="J100" s="233"/>
      <c r="K100" s="233"/>
      <c r="L100" s="159"/>
      <c r="M100" s="79"/>
      <c r="T100" s="135"/>
      <c r="U100" s="135"/>
      <c r="V100" s="135"/>
      <c r="W100" s="135"/>
      <c r="X100" s="135"/>
      <c r="Y100" s="135"/>
      <c r="Z100" s="135"/>
      <c r="AA100" s="135"/>
    </row>
    <row r="101" spans="2:27" ht="9.9499999999999993" customHeight="1">
      <c r="B101" s="76"/>
      <c r="C101" s="116"/>
      <c r="D101" s="116"/>
      <c r="E101" s="116"/>
      <c r="F101" s="114"/>
      <c r="G101" s="114"/>
      <c r="H101" s="114"/>
      <c r="I101" s="114"/>
      <c r="J101" s="114"/>
      <c r="K101" s="114"/>
      <c r="L101" s="114"/>
      <c r="M101" s="79"/>
    </row>
    <row r="102" spans="2:27" ht="20.100000000000001" customHeight="1">
      <c r="B102" s="76"/>
      <c r="C102" s="233" t="s">
        <v>53</v>
      </c>
      <c r="D102" s="233"/>
      <c r="E102" s="233"/>
      <c r="F102" s="233"/>
      <c r="G102" s="233"/>
      <c r="H102" s="233"/>
      <c r="I102" s="233"/>
      <c r="J102" s="233"/>
      <c r="K102" s="233"/>
      <c r="L102" s="233"/>
      <c r="M102" s="79"/>
    </row>
    <row r="103" spans="2:27" ht="99.95" customHeight="1">
      <c r="B103" s="76"/>
      <c r="C103" s="224"/>
      <c r="D103" s="225"/>
      <c r="E103" s="225"/>
      <c r="F103" s="225"/>
      <c r="G103" s="225"/>
      <c r="H103" s="225"/>
      <c r="I103" s="225"/>
      <c r="J103" s="225"/>
      <c r="K103" s="225"/>
      <c r="L103" s="226"/>
      <c r="M103" s="79"/>
    </row>
    <row r="104" spans="2:27" ht="17.100000000000001" customHeight="1">
      <c r="B104" s="91"/>
      <c r="C104" s="123"/>
      <c r="D104" s="123"/>
      <c r="E104" s="123"/>
      <c r="F104" s="123"/>
      <c r="G104" s="131"/>
      <c r="H104" s="131"/>
      <c r="I104" s="132"/>
      <c r="J104" s="132"/>
      <c r="K104" s="132"/>
      <c r="L104" s="132"/>
      <c r="M104" s="94"/>
    </row>
    <row r="105" spans="2:27" ht="15" customHeight="1">
      <c r="B105" s="124"/>
      <c r="C105" s="133"/>
      <c r="D105" s="133"/>
      <c r="E105" s="133"/>
      <c r="F105" s="133"/>
      <c r="G105" s="133"/>
      <c r="H105" s="133"/>
      <c r="I105" s="133"/>
      <c r="J105" s="133"/>
      <c r="K105" s="133"/>
      <c r="L105" s="133"/>
      <c r="M105" s="125"/>
    </row>
    <row r="106" spans="2:27" ht="20.100000000000001" customHeight="1">
      <c r="B106" s="76"/>
      <c r="C106" s="235" t="s">
        <v>54</v>
      </c>
      <c r="D106" s="236"/>
      <c r="E106" s="236"/>
      <c r="F106" s="236"/>
      <c r="G106" s="236"/>
      <c r="H106" s="236"/>
      <c r="I106" s="236"/>
      <c r="J106" s="236"/>
      <c r="K106" s="236"/>
      <c r="L106" s="237"/>
      <c r="M106" s="79"/>
    </row>
    <row r="107" spans="2:27" ht="9.9499999999999993" customHeight="1">
      <c r="B107" s="76"/>
      <c r="C107" s="127"/>
      <c r="D107" s="126"/>
      <c r="E107" s="109"/>
      <c r="F107" s="129"/>
      <c r="G107" s="129"/>
      <c r="H107" s="129"/>
      <c r="I107" s="129"/>
      <c r="J107" s="129"/>
      <c r="K107" s="129"/>
      <c r="L107" s="129"/>
      <c r="M107" s="79"/>
    </row>
    <row r="108" spans="2:27" ht="20.100000000000001" customHeight="1">
      <c r="B108" s="76"/>
      <c r="C108" s="233" t="s">
        <v>55</v>
      </c>
      <c r="D108" s="233"/>
      <c r="E108" s="233"/>
      <c r="F108" s="233"/>
      <c r="G108" s="233"/>
      <c r="H108" s="233"/>
      <c r="I108" s="233"/>
      <c r="J108" s="233"/>
      <c r="K108" s="233"/>
      <c r="L108" s="233"/>
      <c r="M108" s="79"/>
    </row>
    <row r="109" spans="2:27" ht="99.95" customHeight="1">
      <c r="B109" s="76"/>
      <c r="C109" s="224"/>
      <c r="D109" s="225"/>
      <c r="E109" s="225"/>
      <c r="F109" s="225"/>
      <c r="G109" s="225"/>
      <c r="H109" s="225"/>
      <c r="I109" s="225"/>
      <c r="J109" s="225"/>
      <c r="K109" s="225"/>
      <c r="L109" s="226"/>
      <c r="M109" s="79"/>
    </row>
    <row r="110" spans="2:27" ht="15" customHeight="1">
      <c r="B110" s="91"/>
      <c r="C110" s="136"/>
      <c r="D110" s="136"/>
      <c r="E110" s="136"/>
      <c r="F110" s="136"/>
      <c r="G110" s="136"/>
      <c r="H110" s="136"/>
      <c r="I110" s="136"/>
      <c r="J110" s="136"/>
      <c r="K110" s="136"/>
      <c r="L110" s="136"/>
      <c r="M110" s="94"/>
    </row>
    <row r="111" spans="2:27" ht="9.9499999999999993" customHeight="1">
      <c r="B111" s="73"/>
      <c r="C111" s="73"/>
      <c r="D111" s="73"/>
      <c r="E111" s="73"/>
      <c r="F111" s="73"/>
      <c r="G111" s="73"/>
      <c r="H111" s="73"/>
      <c r="I111" s="73"/>
      <c r="J111" s="73"/>
      <c r="K111" s="73"/>
      <c r="L111" s="73"/>
      <c r="M111" s="73"/>
    </row>
    <row r="112" spans="2:27" ht="5.0999999999999996" customHeight="1">
      <c r="B112" s="218"/>
      <c r="C112" s="219"/>
      <c r="D112" s="219"/>
      <c r="E112" s="219"/>
      <c r="F112" s="219"/>
      <c r="G112" s="219"/>
      <c r="H112" s="219"/>
      <c r="I112" s="219"/>
      <c r="J112" s="219"/>
      <c r="K112" s="219"/>
      <c r="L112" s="219"/>
      <c r="M112" s="220"/>
    </row>
    <row r="113" spans="2:25" ht="30" customHeight="1">
      <c r="B113" s="215" t="s">
        <v>56</v>
      </c>
      <c r="C113" s="216"/>
      <c r="D113" s="216"/>
      <c r="E113" s="216"/>
      <c r="F113" s="216"/>
      <c r="G113" s="216"/>
      <c r="H113" s="216"/>
      <c r="I113" s="216"/>
      <c r="J113" s="216"/>
      <c r="K113" s="216"/>
      <c r="L113" s="216"/>
      <c r="M113" s="217"/>
    </row>
    <row r="114" spans="2:25" ht="17.100000000000001" customHeight="1">
      <c r="B114" s="76"/>
      <c r="C114" s="77"/>
      <c r="D114" s="77"/>
      <c r="E114" s="77"/>
      <c r="F114" s="78"/>
      <c r="G114" s="78"/>
      <c r="H114" s="78"/>
      <c r="I114" s="78"/>
      <c r="J114" s="78"/>
      <c r="K114" s="78"/>
      <c r="L114" s="78"/>
      <c r="M114" s="79"/>
    </row>
    <row r="115" spans="2:25" ht="20.100000000000001" customHeight="1">
      <c r="B115" s="76"/>
      <c r="C115" s="235" t="s">
        <v>57</v>
      </c>
      <c r="D115" s="236"/>
      <c r="E115" s="236"/>
      <c r="F115" s="236"/>
      <c r="G115" s="95"/>
      <c r="H115" s="96"/>
      <c r="I115" s="235" t="s">
        <v>58</v>
      </c>
      <c r="J115" s="236"/>
      <c r="K115" s="236"/>
      <c r="L115" s="237"/>
      <c r="M115" s="79"/>
    </row>
    <row r="116" spans="2:25" ht="17.100000000000001" customHeight="1">
      <c r="B116" s="137"/>
      <c r="C116" s="138"/>
      <c r="D116" s="138"/>
      <c r="E116" s="138"/>
      <c r="F116" s="139"/>
      <c r="G116" s="140"/>
      <c r="H116" s="139"/>
      <c r="I116" s="139"/>
      <c r="J116" s="139"/>
      <c r="K116" s="139"/>
      <c r="L116" s="141" t="s">
        <v>59</v>
      </c>
      <c r="M116" s="142"/>
    </row>
    <row r="117" spans="2:25" ht="17.100000000000001" customHeight="1">
      <c r="B117" s="76"/>
      <c r="C117" s="227" t="str">
        <f>'Table CLIENTÈLE'!$C$5</f>
        <v>Jeunes autochtones</v>
      </c>
      <c r="D117" s="227"/>
      <c r="E117" s="227"/>
      <c r="F117" s="227"/>
      <c r="G117" s="95"/>
      <c r="H117" s="97"/>
      <c r="I117" s="228" t="str">
        <f>'Table CLIENTÈLE'!$I$4</f>
        <v>0-5 ans (préscolaire)</v>
      </c>
      <c r="J117" s="228"/>
      <c r="K117" s="228"/>
      <c r="L117" s="158"/>
      <c r="M117" s="79"/>
      <c r="Q117" s="152" t="b">
        <v>0</v>
      </c>
      <c r="R117" s="206" t="str">
        <f>'Table CLIENTÈLE'!$C$5</f>
        <v>Jeunes autochtones</v>
      </c>
      <c r="S117" s="206"/>
      <c r="T117" s="206"/>
      <c r="U117" s="206"/>
      <c r="V117" s="152" t="b">
        <v>0</v>
      </c>
      <c r="W117" s="205" t="str">
        <f>'Table CLIENTÈLE'!$I$4</f>
        <v>0-5 ans (préscolaire)</v>
      </c>
      <c r="X117" s="205"/>
      <c r="Y117" s="205"/>
    </row>
    <row r="118" spans="2:25" ht="17.100000000000001" customHeight="1">
      <c r="B118" s="76"/>
      <c r="C118" s="227" t="str">
        <f>'Table CLIENTÈLE'!$C$6</f>
        <v>Jeunes en situation de retard</v>
      </c>
      <c r="D118" s="227"/>
      <c r="E118" s="227"/>
      <c r="F118" s="227"/>
      <c r="G118" s="95"/>
      <c r="H118" s="78"/>
      <c r="I118" s="228" t="str">
        <f>'Table CLIENTÈLE'!$I$5</f>
        <v>4-5 ans (maternelle complétée)</v>
      </c>
      <c r="J118" s="228"/>
      <c r="K118" s="228"/>
      <c r="L118" s="158"/>
      <c r="M118" s="79"/>
      <c r="Q118" s="152" t="b">
        <v>0</v>
      </c>
      <c r="R118" s="206" t="str">
        <f>'Table CLIENTÈLE'!$C$6</f>
        <v>Jeunes en situation de retard</v>
      </c>
      <c r="S118" s="206"/>
      <c r="T118" s="206"/>
      <c r="U118" s="206"/>
      <c r="V118" s="152" t="b">
        <v>0</v>
      </c>
      <c r="W118" s="205" t="str">
        <f>'Table CLIENTÈLE'!$I$5</f>
        <v>4-5 ans (maternelle complétée)</v>
      </c>
      <c r="X118" s="205"/>
      <c r="Y118" s="205"/>
    </row>
    <row r="119" spans="2:25" ht="17.100000000000001" customHeight="1">
      <c r="B119" s="76"/>
      <c r="C119" s="227" t="str">
        <f>'Table CLIENTÈLE'!$C$7</f>
        <v>Jeunes en transition scolaire</v>
      </c>
      <c r="D119" s="227"/>
      <c r="E119" s="227"/>
      <c r="F119" s="227"/>
      <c r="G119" s="95"/>
      <c r="H119" s="97"/>
      <c r="I119" s="228" t="str">
        <f>'Table CLIENTÈLE'!$I$6</f>
        <v>6-12 ans (primaire)</v>
      </c>
      <c r="J119" s="228"/>
      <c r="K119" s="228"/>
      <c r="L119" s="158"/>
      <c r="M119" s="79"/>
      <c r="Q119" s="152" t="b">
        <v>0</v>
      </c>
      <c r="R119" s="206" t="str">
        <f>'Table CLIENTÈLE'!$C$7</f>
        <v>Jeunes en transition scolaire</v>
      </c>
      <c r="S119" s="206"/>
      <c r="T119" s="206"/>
      <c r="U119" s="206"/>
      <c r="V119" s="152" t="b">
        <v>0</v>
      </c>
      <c r="W119" s="205" t="str">
        <f>'Table CLIENTÈLE'!$I$6</f>
        <v>6-12 ans (primaire)</v>
      </c>
      <c r="X119" s="205"/>
      <c r="Y119" s="205"/>
    </row>
    <row r="120" spans="2:25" ht="17.100000000000001" customHeight="1">
      <c r="B120" s="76"/>
      <c r="C120" s="251" t="str">
        <f>'Table CLIENTÈLE'!$C$8</f>
        <v>Jeunes en situation de handicap, difficulté d’adaptation ou d’apprentissage (HDAA)</v>
      </c>
      <c r="D120" s="251"/>
      <c r="E120" s="251"/>
      <c r="F120" s="251"/>
      <c r="G120" s="95"/>
      <c r="H120" s="78"/>
      <c r="I120" s="228" t="str">
        <f>'Table CLIENTÈLE'!$I$7</f>
        <v>13-17 ans (secondaire)</v>
      </c>
      <c r="J120" s="228"/>
      <c r="K120" s="228"/>
      <c r="L120" s="158"/>
      <c r="M120" s="79"/>
      <c r="Q120" s="152" t="b">
        <v>0</v>
      </c>
      <c r="R120" s="210" t="str">
        <f>'Table CLIENTÈLE'!$C$8</f>
        <v>Jeunes en situation de handicap, difficulté d’adaptation ou d’apprentissage (HDAA)</v>
      </c>
      <c r="S120" s="210"/>
      <c r="T120" s="210"/>
      <c r="U120" s="210"/>
      <c r="V120" s="152" t="b">
        <v>0</v>
      </c>
      <c r="W120" s="205" t="str">
        <f>'Table CLIENTÈLE'!$I$7</f>
        <v>13-17 ans (secondaire)</v>
      </c>
      <c r="X120" s="205"/>
      <c r="Y120" s="205"/>
    </row>
    <row r="121" spans="2:25" ht="17.100000000000001" customHeight="1">
      <c r="B121" s="76"/>
      <c r="C121" s="251"/>
      <c r="D121" s="251"/>
      <c r="E121" s="251"/>
      <c r="F121" s="251"/>
      <c r="G121" s="95"/>
      <c r="H121" s="78"/>
      <c r="I121" s="228" t="str">
        <f>'Table CLIENTÈLE'!$I$8</f>
        <v>18-24 ans</v>
      </c>
      <c r="J121" s="228"/>
      <c r="K121" s="228"/>
      <c r="L121" s="158"/>
      <c r="M121" s="79"/>
      <c r="Q121" s="153"/>
      <c r="R121" s="210"/>
      <c r="S121" s="210"/>
      <c r="T121" s="210"/>
      <c r="U121" s="210"/>
      <c r="V121" s="152" t="b">
        <v>0</v>
      </c>
      <c r="W121" s="205" t="str">
        <f>'Table CLIENTÈLE'!$I$8</f>
        <v>18-24 ans</v>
      </c>
      <c r="X121" s="205"/>
      <c r="Y121" s="205"/>
    </row>
    <row r="122" spans="2:25" ht="17.100000000000001" customHeight="1">
      <c r="B122" s="76"/>
      <c r="C122" s="227" t="str">
        <f>'Table CLIENTÈLE'!$C$9</f>
        <v>Jeunes issus de l'immigration / communauté culturelle</v>
      </c>
      <c r="D122" s="227"/>
      <c r="E122" s="227"/>
      <c r="F122" s="227"/>
      <c r="G122" s="95"/>
      <c r="H122" s="97"/>
      <c r="I122" s="228" t="str">
        <f>'Table CLIENTÈLE'!$I$9</f>
        <v>Parents</v>
      </c>
      <c r="J122" s="228"/>
      <c r="K122" s="228"/>
      <c r="L122" s="158"/>
      <c r="M122" s="79"/>
      <c r="Q122" s="152" t="b">
        <v>0</v>
      </c>
      <c r="R122" s="206" t="str">
        <f>'Table CLIENTÈLE'!$C$9</f>
        <v>Jeunes issus de l'immigration / communauté culturelle</v>
      </c>
      <c r="S122" s="206"/>
      <c r="T122" s="206"/>
      <c r="U122" s="206"/>
      <c r="V122" s="152" t="b">
        <v>0</v>
      </c>
      <c r="W122" s="205" t="str">
        <f>'Table CLIENTÈLE'!$I$9</f>
        <v>Parents</v>
      </c>
      <c r="X122" s="205"/>
      <c r="Y122" s="205"/>
    </row>
    <row r="123" spans="2:25" ht="17.100000000000001" customHeight="1">
      <c r="B123" s="76"/>
      <c r="C123" s="227" t="str">
        <f>'Table CLIENTÈLE'!$C$10</f>
        <v>Jeunes issus de milieux défavorisés</v>
      </c>
      <c r="D123" s="227"/>
      <c r="E123" s="227"/>
      <c r="F123" s="227"/>
      <c r="G123" s="95"/>
      <c r="H123" s="78"/>
      <c r="I123" s="228" t="str">
        <f>'Table CLIENTÈLE'!$I$10</f>
        <v>Intervenants</v>
      </c>
      <c r="J123" s="228"/>
      <c r="K123" s="228"/>
      <c r="L123" s="158"/>
      <c r="M123" s="79"/>
      <c r="Q123" s="152" t="b">
        <v>0</v>
      </c>
      <c r="R123" s="206" t="str">
        <f>'Table CLIENTÈLE'!$C$10</f>
        <v>Jeunes issus de milieux défavorisés</v>
      </c>
      <c r="S123" s="206"/>
      <c r="T123" s="206"/>
      <c r="U123" s="206"/>
      <c r="V123" s="152" t="b">
        <v>0</v>
      </c>
      <c r="W123" s="205" t="str">
        <f>'Table CLIENTÈLE'!$I$10</f>
        <v>Intervenants</v>
      </c>
      <c r="X123" s="205"/>
      <c r="Y123" s="205"/>
    </row>
    <row r="124" spans="2:25" ht="17.100000000000001" customHeight="1">
      <c r="B124" s="76"/>
      <c r="C124" s="247" t="str">
        <f>'Table CLIENTÈLE'!$C$11</f>
        <v>Autres (précisez ci-dessous)</v>
      </c>
      <c r="D124" s="247"/>
      <c r="E124" s="247"/>
      <c r="F124" s="247"/>
      <c r="G124" s="98"/>
      <c r="H124" s="97"/>
      <c r="I124" s="228" t="str">
        <f>'Table CLIENTÈLE'!$I$11</f>
        <v>Autres (précisez ci-dessous)</v>
      </c>
      <c r="J124" s="228"/>
      <c r="K124" s="228"/>
      <c r="L124" s="158"/>
      <c r="M124" s="79"/>
      <c r="Q124" s="152" t="b">
        <v>0</v>
      </c>
      <c r="R124" s="209" t="str">
        <f>'Table CLIENTÈLE'!$C$11</f>
        <v>Autres (précisez ci-dessous)</v>
      </c>
      <c r="S124" s="209"/>
      <c r="T124" s="209"/>
      <c r="U124" s="209"/>
      <c r="V124" s="152" t="b">
        <v>0</v>
      </c>
      <c r="W124" s="205" t="str">
        <f>'Table CLIENTÈLE'!$I$11</f>
        <v>Autres (précisez ci-dessous)</v>
      </c>
      <c r="X124" s="205"/>
      <c r="Y124" s="205"/>
    </row>
    <row r="125" spans="2:25" ht="17.100000000000001" customHeight="1">
      <c r="B125" s="76"/>
      <c r="C125" s="229"/>
      <c r="D125" s="230"/>
      <c r="E125" s="230"/>
      <c r="F125" s="231"/>
      <c r="G125" s="99"/>
      <c r="H125" s="82"/>
      <c r="I125" s="229"/>
      <c r="J125" s="230"/>
      <c r="K125" s="230"/>
      <c r="L125" s="231"/>
      <c r="M125" s="79"/>
    </row>
    <row r="126" spans="2:25" ht="9.9499999999999993" customHeight="1">
      <c r="B126" s="76"/>
      <c r="C126" s="86"/>
      <c r="D126" s="77"/>
      <c r="E126" s="77"/>
      <c r="F126" s="77"/>
      <c r="G126" s="144"/>
      <c r="H126" s="97"/>
      <c r="I126" s="97"/>
      <c r="J126" s="86"/>
      <c r="K126" s="97"/>
      <c r="L126" s="97"/>
      <c r="M126" s="79"/>
    </row>
    <row r="127" spans="2:25" ht="17.100000000000001" customHeight="1">
      <c r="B127" s="76"/>
      <c r="C127" s="233" t="s">
        <v>60</v>
      </c>
      <c r="D127" s="233"/>
      <c r="E127" s="233"/>
      <c r="F127" s="233"/>
      <c r="G127" s="233"/>
      <c r="H127" s="233"/>
      <c r="I127" s="233"/>
      <c r="J127" s="233"/>
      <c r="K127" s="233"/>
      <c r="L127" s="233"/>
      <c r="M127" s="79"/>
    </row>
    <row r="128" spans="2:25" ht="69.95" customHeight="1">
      <c r="B128" s="76"/>
      <c r="C128" s="224"/>
      <c r="D128" s="225"/>
      <c r="E128" s="225"/>
      <c r="F128" s="225"/>
      <c r="G128" s="225"/>
      <c r="H128" s="225"/>
      <c r="I128" s="225"/>
      <c r="J128" s="225"/>
      <c r="K128" s="225"/>
      <c r="L128" s="226"/>
      <c r="M128" s="79"/>
      <c r="R128" s="165" t="str">
        <f ca="1" xml:space="preserve">
IF($Q$117=TRUE,$R$117&amp;IF(INFO("systexpl")="mac",CHAR(13),CHAR(10)),"")&amp;
IF($Q$118=TRUE,$R$118&amp;IF(INFO("systexpl")="mac",CHAR(13),CHAR(10)),"")&amp;
IF($Q$119=TRUE,$R$119&amp;IF(INFO("systexpl")="mac",CHAR(13),CHAR(10)),"")&amp;
IF($Q$120=TRUE,$R$120&amp;IF(INFO("systexpl")="mac",CHAR(13),CHAR(10)),"")&amp;
IF($Q$121=TRUE,$R$121&amp;IF(INFO("systexpl")="mac",CHAR(13),CHAR(10)),"")&amp;
IF($Q$122=TRUE,$R$122&amp;IF(INFO("systexpl")="mac",CHAR(13),CHAR(10)),"")&amp;
IF($Q$123=TRUE,$R$123&amp;IF(INFO("systexpl")="mac",CHAR(13),CHAR(10)),"")&amp;
IF(ISBLANK($C$125),"",$C$125)</f>
        <v/>
      </c>
      <c r="W128" s="165" t="str">
        <f ca="1" xml:space="preserve">
IF($V$117=TRUE,(L117&amp;" jeunes de "&amp;$W$117)&amp;IF(INFO("systexpl")="mac",CHAR(13),CHAR(10)),"")&amp;
IF($V$118=TRUE,(L118&amp;" jeunes de "&amp;$W$118)&amp;IF(INFO("systexpl")="mac",CHAR(13),CHAR(10)),"")&amp;
IF($V$119=TRUE,(L119&amp;" jeunes de "&amp;$W$119)&amp;IF(INFO("systexpl")="mac",CHAR(13),CHAR(10)),"")&amp;
IF($V$120=TRUE,(L120&amp;" jeunes de "&amp;$W$120)&amp;IF(INFO("systexpl")="mac",CHAR(13),CHAR(10)),"")&amp;
IF($V$121=TRUE,(L121&amp;" jeunes de "&amp;$W$121)&amp;IF(INFO("systexpl")="mac",CHAR(13),CHAR(10)),"")&amp;
IF($V$122=TRUE,(L122&amp;" "&amp;$W$122)&amp;IF(INFO("systexpl")="mac",CHAR(13),CHAR(10)),"")&amp;
IF($V$123=TRUE,(L123&amp;" "&amp;$W$123)&amp;IF(INFO("systexpl")="mac",CHAR(13),CHAR(10)),"")&amp;
IF(ISBLANK($I$125),"",L124&amp;" "&amp;$I$125)</f>
        <v/>
      </c>
    </row>
    <row r="129" spans="2:27" ht="15" customHeight="1">
      <c r="B129" s="91"/>
      <c r="C129" s="92"/>
      <c r="D129" s="92"/>
      <c r="E129" s="92"/>
      <c r="F129" s="93"/>
      <c r="G129" s="93"/>
      <c r="H129" s="93"/>
      <c r="I129" s="93"/>
      <c r="J129" s="93"/>
      <c r="K129" s="93"/>
      <c r="L129" s="93"/>
      <c r="M129" s="94"/>
    </row>
    <row r="130" spans="2:27" ht="9.9499999999999993" customHeight="1">
      <c r="B130" s="73"/>
      <c r="C130" s="73"/>
      <c r="D130" s="73"/>
      <c r="E130" s="73"/>
      <c r="F130" s="73"/>
      <c r="G130" s="73"/>
      <c r="H130" s="73"/>
      <c r="I130" s="73"/>
      <c r="J130" s="73"/>
      <c r="K130" s="73"/>
      <c r="L130" s="73"/>
      <c r="M130" s="73"/>
    </row>
    <row r="131" spans="2:27" ht="5.0999999999999996" customHeight="1">
      <c r="B131" s="218"/>
      <c r="C131" s="219"/>
      <c r="D131" s="219"/>
      <c r="E131" s="219"/>
      <c r="F131" s="219"/>
      <c r="G131" s="219"/>
      <c r="H131" s="219"/>
      <c r="I131" s="219"/>
      <c r="J131" s="219"/>
      <c r="K131" s="219"/>
      <c r="L131" s="219"/>
      <c r="M131" s="220"/>
    </row>
    <row r="132" spans="2:27" ht="30" customHeight="1">
      <c r="B132" s="215" t="s">
        <v>61</v>
      </c>
      <c r="C132" s="216"/>
      <c r="D132" s="216"/>
      <c r="E132" s="216"/>
      <c r="F132" s="216"/>
      <c r="G132" s="216"/>
      <c r="H132" s="216"/>
      <c r="I132" s="216"/>
      <c r="J132" s="216"/>
      <c r="K132" s="216"/>
      <c r="L132" s="216"/>
      <c r="M132" s="217"/>
    </row>
    <row r="133" spans="2:27" ht="9.9499999999999993" customHeight="1">
      <c r="B133" s="76"/>
      <c r="C133" s="77"/>
      <c r="D133" s="77"/>
      <c r="E133" s="77"/>
      <c r="F133" s="78"/>
      <c r="G133" s="78"/>
      <c r="H133" s="78"/>
      <c r="I133" s="78"/>
      <c r="J133" s="78"/>
      <c r="K133" s="78"/>
      <c r="L133" s="78"/>
      <c r="M133" s="79"/>
    </row>
    <row r="134" spans="2:27" ht="17.100000000000001" customHeight="1">
      <c r="B134" s="76"/>
      <c r="C134" s="227" t="str">
        <f>'Table PARTENAIRES'!$B$6</f>
        <v>Centre de services scolaire (CSS) OU Commission scolaire (CS)</v>
      </c>
      <c r="D134" s="227"/>
      <c r="E134" s="227"/>
      <c r="F134" s="227"/>
      <c r="G134" s="227"/>
      <c r="H134" s="78"/>
      <c r="I134" s="228" t="str">
        <f>'Table PARTENAIRES'!$B$8</f>
        <v>Établissement scolaire (école primaire ou secondaire)</v>
      </c>
      <c r="J134" s="228"/>
      <c r="K134" s="228"/>
      <c r="L134" s="228"/>
      <c r="M134" s="79"/>
      <c r="Q134" s="153" t="b">
        <v>0</v>
      </c>
      <c r="R134" s="207" t="str">
        <f>'Table PARTENAIRES'!$B$6</f>
        <v>Centre de services scolaire (CSS) OU Commission scolaire (CS)</v>
      </c>
      <c r="S134" s="207"/>
      <c r="T134" s="207"/>
      <c r="U134" s="207"/>
      <c r="V134" s="154" t="b">
        <v>0</v>
      </c>
      <c r="W134" s="205" t="str">
        <f>'Table PARTENAIRES'!$B$8</f>
        <v>Établissement scolaire (école primaire ou secondaire)</v>
      </c>
      <c r="X134" s="205"/>
      <c r="Y134" s="205"/>
      <c r="Z134" s="205"/>
      <c r="AA134" s="205"/>
    </row>
    <row r="135" spans="2:27" ht="17.100000000000001" customHeight="1">
      <c r="B135" s="76"/>
      <c r="C135" s="247" t="str">
        <f>'Table PARTENAIRES'!$B$7</f>
        <v>Établissement postsecondaire</v>
      </c>
      <c r="D135" s="247"/>
      <c r="E135" s="247"/>
      <c r="F135" s="247"/>
      <c r="G135" s="145"/>
      <c r="H135" s="97"/>
      <c r="I135" s="228" t="str">
        <f>'Table PARTENAIRES'!$B$9</f>
        <v>Autre(s) (précisez ci-dessous)</v>
      </c>
      <c r="J135" s="228"/>
      <c r="K135" s="228"/>
      <c r="L135" s="161"/>
      <c r="M135" s="79"/>
      <c r="Q135" s="153" t="b">
        <v>0</v>
      </c>
      <c r="R135" s="208" t="str">
        <f>'Table PARTENAIRES'!$B$7</f>
        <v>Établissement postsecondaire</v>
      </c>
      <c r="S135" s="208"/>
      <c r="T135" s="208"/>
      <c r="U135" s="208"/>
      <c r="V135" s="72" t="b">
        <v>0</v>
      </c>
      <c r="W135" s="205" t="str">
        <f>'Table PARTENAIRES'!$B$9</f>
        <v>Autre(s) (précisez ci-dessous)</v>
      </c>
      <c r="X135" s="205"/>
      <c r="Y135" s="205"/>
      <c r="Z135" s="205"/>
      <c r="AA135" s="205"/>
    </row>
    <row r="136" spans="2:27" ht="17.100000000000001" customHeight="1">
      <c r="B136" s="76"/>
      <c r="C136" s="248"/>
      <c r="D136" s="248"/>
      <c r="E136" s="248"/>
      <c r="F136" s="248"/>
      <c r="G136" s="81"/>
      <c r="H136" s="82"/>
      <c r="I136" s="229"/>
      <c r="J136" s="230"/>
      <c r="K136" s="230"/>
      <c r="L136" s="231"/>
      <c r="M136" s="79"/>
      <c r="V136" s="147"/>
    </row>
    <row r="137" spans="2:27" ht="9.9499999999999993" customHeight="1">
      <c r="B137" s="76"/>
      <c r="C137" s="86"/>
      <c r="D137" s="77"/>
      <c r="E137" s="77"/>
      <c r="F137" s="77"/>
      <c r="G137" s="144"/>
      <c r="H137" s="97"/>
      <c r="I137" s="97"/>
      <c r="J137" s="86"/>
      <c r="K137" s="97"/>
      <c r="L137" s="97"/>
      <c r="M137" s="79"/>
      <c r="V137" s="147"/>
    </row>
    <row r="138" spans="2:27" ht="30" customHeight="1">
      <c r="B138" s="76"/>
      <c r="C138" s="232" t="s">
        <v>62</v>
      </c>
      <c r="D138" s="233"/>
      <c r="E138" s="233"/>
      <c r="F138" s="233"/>
      <c r="G138" s="233"/>
      <c r="H138" s="233"/>
      <c r="I138" s="233"/>
      <c r="J138" s="233"/>
      <c r="K138" s="233"/>
      <c r="L138" s="233"/>
      <c r="M138" s="79"/>
      <c r="V138" s="147"/>
    </row>
    <row r="139" spans="2:27" ht="99.95" customHeight="1">
      <c r="B139" s="76"/>
      <c r="C139" s="224"/>
      <c r="D139" s="225"/>
      <c r="E139" s="225"/>
      <c r="F139" s="225"/>
      <c r="G139" s="225"/>
      <c r="H139" s="225"/>
      <c r="I139" s="225"/>
      <c r="J139" s="225"/>
      <c r="K139" s="225"/>
      <c r="L139" s="226"/>
      <c r="M139" s="79"/>
      <c r="R139" s="165" t="str">
        <f ca="1" xml:space="preserve">
IF($Q$134=TRUE,$R$134&amp;IF(INFO("systexpl")="mac",CHAR(13),CHAR(10)),"")&amp;
IF($Q$135=TRUE,$R$135&amp;IF(INFO("systexpl")="mac",CHAR(13),CHAR(10)),"")&amp;
IF($V$134=TRUE,$W$134&amp;IF(INFO("systexpl")="mac",CHAR(13),CHAR(10)),"")&amp;
IF(ISBLANK($I$136),"",$I$136)</f>
        <v/>
      </c>
      <c r="V139" s="147"/>
    </row>
    <row r="140" spans="2:27" ht="15" customHeight="1">
      <c r="B140" s="91"/>
      <c r="C140" s="92"/>
      <c r="D140" s="92"/>
      <c r="E140" s="92"/>
      <c r="F140" s="93"/>
      <c r="G140" s="93"/>
      <c r="H140" s="93"/>
      <c r="I140" s="93"/>
      <c r="J140" s="93"/>
      <c r="K140" s="93"/>
      <c r="L140" s="93"/>
      <c r="M140" s="94"/>
      <c r="V140" s="147"/>
    </row>
    <row r="141" spans="2:27" ht="9.9499999999999993" customHeight="1">
      <c r="B141" s="73"/>
      <c r="C141" s="73"/>
      <c r="D141" s="73"/>
      <c r="E141" s="73"/>
      <c r="F141" s="73"/>
      <c r="G141" s="73"/>
      <c r="H141" s="73"/>
      <c r="I141" s="73"/>
      <c r="J141" s="73"/>
      <c r="K141" s="73"/>
      <c r="L141" s="73"/>
      <c r="M141" s="73"/>
      <c r="V141" s="147"/>
    </row>
    <row r="142" spans="2:27" ht="5.0999999999999996" customHeight="1">
      <c r="B142" s="218"/>
      <c r="C142" s="219"/>
      <c r="D142" s="219"/>
      <c r="E142" s="219"/>
      <c r="F142" s="219"/>
      <c r="G142" s="219"/>
      <c r="H142" s="219"/>
      <c r="I142" s="219"/>
      <c r="J142" s="219"/>
      <c r="K142" s="219"/>
      <c r="L142" s="219"/>
      <c r="M142" s="220"/>
      <c r="V142" s="147"/>
    </row>
    <row r="143" spans="2:27" ht="30" customHeight="1">
      <c r="B143" s="215" t="s">
        <v>63</v>
      </c>
      <c r="C143" s="216"/>
      <c r="D143" s="216"/>
      <c r="E143" s="216"/>
      <c r="F143" s="216"/>
      <c r="G143" s="216"/>
      <c r="H143" s="216"/>
      <c r="I143" s="216"/>
      <c r="J143" s="216"/>
      <c r="K143" s="216"/>
      <c r="L143" s="216"/>
      <c r="M143" s="217"/>
      <c r="V143" s="147"/>
    </row>
    <row r="144" spans="2:27" ht="9.9499999999999993" customHeight="1">
      <c r="B144" s="76"/>
      <c r="C144" s="77"/>
      <c r="D144" s="77"/>
      <c r="E144" s="77"/>
      <c r="F144" s="78"/>
      <c r="G144" s="78"/>
      <c r="H144" s="78"/>
      <c r="I144" s="78"/>
      <c r="J144" s="78"/>
      <c r="K144" s="78"/>
      <c r="L144" s="78"/>
      <c r="M144" s="79"/>
      <c r="V144" s="147"/>
    </row>
    <row r="145" spans="2:27" ht="17.100000000000001" customHeight="1">
      <c r="B145" s="76"/>
      <c r="C145" s="227" t="str">
        <f>'Table PARTENAIRES'!$H$6</f>
        <v>CISSS</v>
      </c>
      <c r="D145" s="227"/>
      <c r="E145" s="227"/>
      <c r="F145" s="227"/>
      <c r="G145" s="78"/>
      <c r="H145" s="78"/>
      <c r="I145" s="228" t="str">
        <f>'Table PARTENAIRES'!$H$10</f>
        <v>Organismes communautaires</v>
      </c>
      <c r="J145" s="228"/>
      <c r="K145" s="228"/>
      <c r="L145" s="228"/>
      <c r="M145" s="79"/>
      <c r="Q145" s="153" t="b">
        <v>0</v>
      </c>
      <c r="R145" s="206" t="str">
        <f>'Table PARTENAIRES'!$H$6</f>
        <v>CISSS</v>
      </c>
      <c r="S145" s="206"/>
      <c r="T145" s="206"/>
      <c r="U145" s="206"/>
      <c r="V145" s="154" t="b">
        <v>0</v>
      </c>
      <c r="W145" s="205" t="s">
        <v>64</v>
      </c>
      <c r="X145" s="205"/>
      <c r="Y145" s="205"/>
      <c r="Z145" s="205"/>
      <c r="AA145" s="205"/>
    </row>
    <row r="146" spans="2:27" ht="17.100000000000001" customHeight="1">
      <c r="B146" s="76"/>
      <c r="C146" s="227" t="str">
        <f>'Table PARTENAIRES'!$H$7</f>
        <v>CPE / Services à la petite enfance</v>
      </c>
      <c r="D146" s="227"/>
      <c r="E146" s="227"/>
      <c r="F146" s="227"/>
      <c r="G146" s="145"/>
      <c r="H146" s="97"/>
      <c r="I146" s="228" t="str">
        <f>'Table PARTENAIRES'!$H$11</f>
        <v>Secteur privé</v>
      </c>
      <c r="J146" s="228"/>
      <c r="K146" s="228"/>
      <c r="L146" s="97"/>
      <c r="M146" s="79"/>
      <c r="Q146" s="153" t="b">
        <v>0</v>
      </c>
      <c r="R146" s="206" t="str">
        <f>'Table PARTENAIRES'!$H$7</f>
        <v>CPE / Services à la petite enfance</v>
      </c>
      <c r="S146" s="206"/>
      <c r="T146" s="206"/>
      <c r="U146" s="206"/>
      <c r="V146" s="72" t="b">
        <v>0</v>
      </c>
      <c r="W146" s="205" t="s">
        <v>65</v>
      </c>
      <c r="X146" s="205"/>
      <c r="Y146" s="205"/>
      <c r="Z146" s="205"/>
      <c r="AA146" s="205"/>
    </row>
    <row r="147" spans="2:27" ht="17.100000000000001" customHeight="1">
      <c r="B147" s="76"/>
      <c r="C147" s="127" t="str">
        <f>'Table PARTENAIRES'!$H$8</f>
        <v>Ministères et organismes gouvernementaux</v>
      </c>
      <c r="D147" s="127"/>
      <c r="E147" s="127"/>
      <c r="F147" s="127"/>
      <c r="G147" s="145"/>
      <c r="H147" s="97"/>
      <c r="I147" s="228" t="str">
        <f>'Table PARTENAIRES'!$H$12</f>
        <v>Autre(s) (précisez ci-dessous)</v>
      </c>
      <c r="J147" s="228"/>
      <c r="K147" s="228"/>
      <c r="L147" s="97"/>
      <c r="M147" s="79"/>
      <c r="Q147" s="153" t="b">
        <v>0</v>
      </c>
      <c r="R147" s="117" t="str">
        <f>'Table PARTENAIRES'!$H$8</f>
        <v>Ministères et organismes gouvernementaux</v>
      </c>
      <c r="S147" s="117"/>
      <c r="T147" s="117"/>
      <c r="U147" s="117"/>
      <c r="V147" s="72" t="b">
        <v>0</v>
      </c>
      <c r="W147" s="205" t="str">
        <f>'Table PARTENAIRES'!$H$12</f>
        <v>Autre(s) (précisez ci-dessous)</v>
      </c>
      <c r="X147" s="205"/>
      <c r="Y147" s="205"/>
    </row>
    <row r="148" spans="2:27" ht="17.100000000000001" customHeight="1">
      <c r="B148" s="76"/>
      <c r="C148" s="228" t="str">
        <f>'Table PARTENAIRES'!$H$9</f>
        <v>Municipalités</v>
      </c>
      <c r="D148" s="228"/>
      <c r="E148" s="228"/>
      <c r="F148" s="228"/>
      <c r="G148" s="81"/>
      <c r="H148" s="82"/>
      <c r="I148" s="229"/>
      <c r="J148" s="230"/>
      <c r="K148" s="230"/>
      <c r="L148" s="231"/>
      <c r="M148" s="79"/>
      <c r="Q148" s="153" t="b">
        <v>0</v>
      </c>
      <c r="R148" s="205" t="str">
        <f>'Table PARTENAIRES'!$H$9</f>
        <v>Municipalités</v>
      </c>
      <c r="S148" s="205"/>
      <c r="T148" s="205"/>
      <c r="U148" s="205"/>
    </row>
    <row r="149" spans="2:27" ht="9.9499999999999993" customHeight="1">
      <c r="B149" s="76"/>
      <c r="C149" s="86"/>
      <c r="D149" s="77"/>
      <c r="E149" s="77"/>
      <c r="F149" s="77"/>
      <c r="G149" s="144"/>
      <c r="H149" s="97"/>
      <c r="I149" s="97"/>
      <c r="J149" s="86"/>
      <c r="K149" s="97"/>
      <c r="L149" s="97"/>
      <c r="M149" s="79"/>
    </row>
    <row r="150" spans="2:27" ht="30" customHeight="1">
      <c r="B150" s="76"/>
      <c r="C150" s="232" t="s">
        <v>66</v>
      </c>
      <c r="D150" s="233"/>
      <c r="E150" s="233"/>
      <c r="F150" s="233"/>
      <c r="G150" s="233"/>
      <c r="H150" s="233"/>
      <c r="I150" s="233"/>
      <c r="J150" s="233"/>
      <c r="K150" s="233"/>
      <c r="L150" s="233"/>
      <c r="M150" s="79"/>
    </row>
    <row r="151" spans="2:27" ht="99.95" customHeight="1">
      <c r="B151" s="76"/>
      <c r="C151" s="224"/>
      <c r="D151" s="225"/>
      <c r="E151" s="225"/>
      <c r="F151" s="225"/>
      <c r="G151" s="225"/>
      <c r="H151" s="225"/>
      <c r="I151" s="225"/>
      <c r="J151" s="225"/>
      <c r="K151" s="225"/>
      <c r="L151" s="226"/>
      <c r="M151" s="79"/>
      <c r="R151" s="165" t="str">
        <f ca="1" xml:space="preserve">
IF($Q$145=TRUE,$R$145&amp;IF(INFO("systexpl")="mac",CHAR(13),CHAR(10)),"")&amp;
IF($Q$146=TRUE,$R$146&amp;IF(INFO("systexpl")="mac",CHAR(13),CHAR(10)),"")&amp;
IF($Q$147=TRUE,$R$147&amp;IF(INFO("systexpl")="mac",CHAR(13),CHAR(10)),"")&amp;
IF($Q$148=TRUE,$R$148&amp;IF(INFO("systexpl")="mac",CHAR(13),CHAR(10)),"")&amp;
IF($V$145=TRUE,$W$145&amp;IF(INFO("systexpl")="mac",CHAR(13),CHAR(10)),"")&amp;
IF($V$146=TRUE,$W$146&amp;IF(INFO("systexpl")="mac",CHAR(13),CHAR(10)),"")&amp;
IF(ISBLANK($I$148),"",$I$148)</f>
        <v/>
      </c>
    </row>
    <row r="152" spans="2:27" ht="15" customHeight="1">
      <c r="B152" s="91"/>
      <c r="C152" s="92"/>
      <c r="D152" s="92"/>
      <c r="E152" s="92"/>
      <c r="F152" s="93"/>
      <c r="G152" s="93"/>
      <c r="H152" s="93"/>
      <c r="I152" s="93"/>
      <c r="J152" s="93"/>
      <c r="K152" s="93"/>
      <c r="L152" s="93"/>
      <c r="M152" s="94"/>
    </row>
    <row r="153" spans="2:27" ht="9.9499999999999993" customHeight="1">
      <c r="B153" s="73"/>
      <c r="C153" s="73"/>
      <c r="D153" s="73"/>
      <c r="E153" s="73"/>
      <c r="F153" s="73"/>
      <c r="G153" s="73"/>
      <c r="H153" s="73"/>
      <c r="I153" s="73"/>
      <c r="J153" s="73"/>
      <c r="K153" s="73"/>
      <c r="L153" s="73"/>
      <c r="M153" s="73"/>
    </row>
    <row r="154" spans="2:27" ht="5.0999999999999996" customHeight="1">
      <c r="B154" s="218"/>
      <c r="C154" s="219"/>
      <c r="D154" s="219"/>
      <c r="E154" s="219"/>
      <c r="F154" s="219"/>
      <c r="G154" s="219"/>
      <c r="H154" s="219"/>
      <c r="I154" s="219"/>
      <c r="J154" s="219"/>
      <c r="K154" s="219"/>
      <c r="L154" s="219"/>
      <c r="M154" s="220"/>
    </row>
    <row r="155" spans="2:27" ht="30" customHeight="1">
      <c r="B155" s="215" t="s">
        <v>67</v>
      </c>
      <c r="C155" s="216"/>
      <c r="D155" s="216"/>
      <c r="E155" s="216"/>
      <c r="F155" s="216"/>
      <c r="G155" s="216"/>
      <c r="H155" s="216"/>
      <c r="I155" s="216"/>
      <c r="J155" s="216"/>
      <c r="K155" s="216"/>
      <c r="L155" s="216"/>
      <c r="M155" s="217"/>
    </row>
    <row r="156" spans="2:27" ht="15" customHeight="1">
      <c r="B156" s="124"/>
      <c r="C156" s="133"/>
      <c r="D156" s="133"/>
      <c r="E156" s="133"/>
      <c r="F156" s="133"/>
      <c r="G156" s="133"/>
      <c r="H156" s="133"/>
      <c r="I156" s="133"/>
      <c r="J156" s="133"/>
      <c r="K156" s="133"/>
      <c r="L156" s="133"/>
      <c r="M156" s="125"/>
    </row>
    <row r="157" spans="2:27" ht="20.100000000000001" customHeight="1">
      <c r="B157" s="76"/>
      <c r="C157" s="235" t="s">
        <v>68</v>
      </c>
      <c r="D157" s="236"/>
      <c r="E157" s="236"/>
      <c r="F157" s="236"/>
      <c r="G157" s="236"/>
      <c r="H157" s="236"/>
      <c r="I157" s="236"/>
      <c r="J157" s="236"/>
      <c r="K157" s="236"/>
      <c r="L157" s="237"/>
      <c r="M157" s="79"/>
    </row>
    <row r="158" spans="2:27" ht="9.9499999999999993" customHeight="1">
      <c r="B158" s="76"/>
      <c r="C158" s="127"/>
      <c r="D158" s="126"/>
      <c r="E158" s="109"/>
      <c r="F158" s="129"/>
      <c r="G158" s="129"/>
      <c r="H158" s="129"/>
      <c r="I158" s="129"/>
      <c r="J158" s="129"/>
      <c r="K158" s="129"/>
      <c r="L158" s="129"/>
      <c r="M158" s="79"/>
    </row>
    <row r="159" spans="2:27" ht="17.100000000000001" customHeight="1">
      <c r="B159" s="76"/>
      <c r="C159" s="90" t="s">
        <v>69</v>
      </c>
      <c r="D159" s="77"/>
      <c r="E159" s="77"/>
      <c r="F159" s="78"/>
      <c r="G159" s="78"/>
      <c r="H159" s="78"/>
      <c r="I159" s="78"/>
      <c r="J159" s="78"/>
      <c r="K159" s="78"/>
      <c r="L159" s="78"/>
      <c r="M159" s="79"/>
    </row>
    <row r="160" spans="2:27" ht="17.100000000000001" customHeight="1">
      <c r="B160" s="76"/>
      <c r="C160" s="227" t="s">
        <v>70</v>
      </c>
      <c r="D160" s="227"/>
      <c r="E160" s="227"/>
      <c r="F160" s="227"/>
      <c r="G160" s="227"/>
      <c r="H160" s="227"/>
      <c r="I160" s="227"/>
      <c r="J160" s="227"/>
      <c r="K160" s="227"/>
      <c r="L160" s="227"/>
      <c r="M160" s="79"/>
      <c r="Q160" s="153" t="b">
        <v>0</v>
      </c>
      <c r="R160" s="206" t="s">
        <v>70</v>
      </c>
      <c r="S160" s="206"/>
      <c r="T160" s="206"/>
      <c r="U160" s="206"/>
      <c r="V160" s="206"/>
      <c r="W160" s="206"/>
      <c r="X160" s="206"/>
      <c r="Y160" s="206"/>
      <c r="Z160" s="206"/>
      <c r="AA160" s="206"/>
    </row>
    <row r="161" spans="2:27" ht="17.100000000000001" customHeight="1">
      <c r="B161" s="76"/>
      <c r="C161" s="227" t="s">
        <v>71</v>
      </c>
      <c r="D161" s="227"/>
      <c r="E161" s="227"/>
      <c r="F161" s="227"/>
      <c r="G161" s="227"/>
      <c r="H161" s="227"/>
      <c r="I161" s="227"/>
      <c r="J161" s="227"/>
      <c r="K161" s="227"/>
      <c r="L161" s="227"/>
      <c r="M161" s="79"/>
      <c r="Q161" s="153" t="b">
        <v>0</v>
      </c>
      <c r="R161" s="206" t="s">
        <v>71</v>
      </c>
      <c r="S161" s="206"/>
      <c r="T161" s="206"/>
      <c r="U161" s="206"/>
      <c r="V161" s="206"/>
      <c r="W161" s="206"/>
      <c r="X161" s="206"/>
      <c r="Y161" s="206"/>
      <c r="Z161" s="206"/>
      <c r="AA161" s="206"/>
    </row>
    <row r="162" spans="2:27" ht="17.100000000000001" customHeight="1">
      <c r="B162" s="76"/>
      <c r="C162" s="227" t="s">
        <v>72</v>
      </c>
      <c r="D162" s="227"/>
      <c r="E162" s="227"/>
      <c r="F162" s="227"/>
      <c r="G162" s="227"/>
      <c r="H162" s="227"/>
      <c r="I162" s="227"/>
      <c r="J162" s="227"/>
      <c r="K162" s="227"/>
      <c r="L162" s="227"/>
      <c r="M162" s="79"/>
      <c r="Q162" s="153" t="b">
        <v>0</v>
      </c>
      <c r="R162" s="206" t="s">
        <v>72</v>
      </c>
      <c r="S162" s="206"/>
      <c r="T162" s="206"/>
      <c r="U162" s="206"/>
      <c r="V162" s="206"/>
      <c r="W162" s="206"/>
      <c r="X162" s="206"/>
      <c r="Y162" s="206"/>
      <c r="Z162" s="206"/>
      <c r="AA162" s="206"/>
    </row>
    <row r="163" spans="2:27" ht="17.100000000000001" customHeight="1">
      <c r="B163" s="76"/>
      <c r="C163" s="227" t="s">
        <v>73</v>
      </c>
      <c r="D163" s="227"/>
      <c r="E163" s="227"/>
      <c r="F163" s="227"/>
      <c r="G163" s="227"/>
      <c r="H163" s="227"/>
      <c r="I163" s="227"/>
      <c r="J163" s="227"/>
      <c r="K163" s="227"/>
      <c r="L163" s="227"/>
      <c r="M163" s="79"/>
      <c r="Q163" s="153" t="b">
        <v>0</v>
      </c>
      <c r="R163" s="206" t="s">
        <v>74</v>
      </c>
      <c r="S163" s="206"/>
      <c r="T163" s="206"/>
      <c r="U163" s="206"/>
      <c r="V163" s="206"/>
      <c r="W163" s="206"/>
      <c r="X163" s="206"/>
      <c r="Y163" s="206"/>
      <c r="Z163" s="206"/>
      <c r="AA163" s="206"/>
    </row>
    <row r="164" spans="2:27" ht="17.100000000000001" customHeight="1">
      <c r="B164" s="76"/>
      <c r="C164" s="227" t="s">
        <v>75</v>
      </c>
      <c r="D164" s="227"/>
      <c r="E164" s="227"/>
      <c r="F164" s="227"/>
      <c r="G164" s="227"/>
      <c r="H164" s="227"/>
      <c r="I164" s="227"/>
      <c r="J164" s="227"/>
      <c r="K164" s="227"/>
      <c r="L164" s="227"/>
      <c r="M164" s="79"/>
      <c r="Q164" s="153" t="b">
        <v>0</v>
      </c>
      <c r="R164" s="206" t="s">
        <v>76</v>
      </c>
      <c r="S164" s="206"/>
      <c r="T164" s="206"/>
      <c r="U164" s="206"/>
      <c r="V164" s="206"/>
      <c r="W164" s="206"/>
      <c r="X164" s="206"/>
      <c r="Y164" s="206"/>
      <c r="Z164" s="206"/>
      <c r="AA164" s="206"/>
    </row>
    <row r="165" spans="2:27" ht="17.100000000000001" customHeight="1">
      <c r="B165" s="76"/>
      <c r="C165" s="297" t="s">
        <v>77</v>
      </c>
      <c r="D165" s="297"/>
      <c r="E165" s="297"/>
      <c r="F165" s="297"/>
      <c r="G165" s="297"/>
      <c r="H165" s="297"/>
      <c r="I165" s="297"/>
      <c r="J165" s="297"/>
      <c r="K165" s="297"/>
      <c r="L165" s="297"/>
      <c r="M165" s="79"/>
      <c r="Q165" s="204" t="b">
        <v>0</v>
      </c>
      <c r="R165" s="117"/>
      <c r="S165" s="117"/>
      <c r="T165" s="117"/>
      <c r="U165" s="117"/>
      <c r="V165" s="117"/>
      <c r="W165" s="117"/>
      <c r="X165" s="117"/>
      <c r="Y165" s="117"/>
      <c r="Z165" s="117"/>
      <c r="AA165" s="117"/>
    </row>
    <row r="166" spans="2:27" ht="17.100000000000001" customHeight="1">
      <c r="B166" s="76"/>
      <c r="C166" s="143"/>
      <c r="D166" s="143"/>
      <c r="E166" s="143"/>
      <c r="F166" s="143"/>
      <c r="G166" s="81"/>
      <c r="H166" s="82"/>
      <c r="I166" s="146"/>
      <c r="J166" s="146"/>
      <c r="K166" s="146"/>
      <c r="L166" s="146"/>
      <c r="M166" s="79"/>
    </row>
    <row r="167" spans="2:27" ht="17.100000000000001" customHeight="1">
      <c r="B167" s="76"/>
      <c r="C167" s="90" t="s">
        <v>78</v>
      </c>
      <c r="D167" s="77"/>
      <c r="E167" s="77"/>
      <c r="F167" s="78"/>
      <c r="G167" s="78"/>
      <c r="H167" s="78"/>
      <c r="I167" s="78"/>
      <c r="J167" s="78"/>
      <c r="K167" s="78"/>
      <c r="L167" s="78"/>
      <c r="M167" s="79"/>
    </row>
    <row r="168" spans="2:27" ht="17.100000000000001" customHeight="1">
      <c r="B168" s="76"/>
      <c r="C168" s="227" t="s">
        <v>79</v>
      </c>
      <c r="D168" s="227"/>
      <c r="E168" s="227"/>
      <c r="F168" s="227"/>
      <c r="G168" s="227"/>
      <c r="H168" s="227"/>
      <c r="I168" s="227"/>
      <c r="J168" s="227"/>
      <c r="K168" s="227"/>
      <c r="L168" s="227"/>
      <c r="M168" s="79"/>
      <c r="Q168" s="153" t="b">
        <v>0</v>
      </c>
      <c r="R168" s="206" t="s">
        <v>79</v>
      </c>
      <c r="S168" s="206"/>
      <c r="T168" s="206"/>
      <c r="U168" s="206"/>
      <c r="V168" s="206"/>
      <c r="W168" s="206"/>
      <c r="X168" s="206"/>
      <c r="Y168" s="206"/>
      <c r="Z168" s="206"/>
      <c r="AA168" s="206"/>
    </row>
    <row r="169" spans="2:27" ht="17.100000000000001" customHeight="1">
      <c r="B169" s="76"/>
      <c r="C169" s="127"/>
      <c r="D169" s="127"/>
      <c r="E169" s="127"/>
      <c r="F169" s="127"/>
      <c r="G169" s="127"/>
      <c r="H169" s="127"/>
      <c r="I169" s="127"/>
      <c r="J169" s="127"/>
      <c r="K169" s="127"/>
      <c r="L169" s="127"/>
      <c r="M169" s="79"/>
    </row>
    <row r="170" spans="2:27" ht="20.100000000000001" customHeight="1">
      <c r="B170" s="76"/>
      <c r="C170" s="235" t="s">
        <v>67</v>
      </c>
      <c r="D170" s="236"/>
      <c r="E170" s="236"/>
      <c r="F170" s="236"/>
      <c r="G170" s="236"/>
      <c r="H170" s="236"/>
      <c r="I170" s="236"/>
      <c r="J170" s="236"/>
      <c r="K170" s="236"/>
      <c r="L170" s="237"/>
      <c r="M170" s="79"/>
    </row>
    <row r="171" spans="2:27" ht="9.9499999999999993" customHeight="1">
      <c r="B171" s="76"/>
      <c r="C171" s="127"/>
      <c r="D171" s="126"/>
      <c r="E171" s="109"/>
      <c r="F171" s="129"/>
      <c r="G171" s="129"/>
      <c r="H171" s="129"/>
      <c r="I171" s="129"/>
      <c r="J171" s="129"/>
      <c r="K171" s="129"/>
      <c r="L171" s="129"/>
      <c r="M171" s="79"/>
    </row>
    <row r="172" spans="2:27" ht="17.100000000000001" customHeight="1">
      <c r="B172" s="76"/>
      <c r="C172" s="127"/>
      <c r="D172" s="127"/>
      <c r="E172" s="127"/>
      <c r="F172" s="127"/>
      <c r="G172" s="127"/>
      <c r="H172" s="127"/>
      <c r="I172" s="127"/>
      <c r="J172" s="127"/>
      <c r="K172" s="127"/>
      <c r="L172" s="127"/>
      <c r="M172" s="79"/>
    </row>
    <row r="173" spans="2:27" ht="20.100000000000001" customHeight="1">
      <c r="B173" s="76"/>
      <c r="C173" s="292"/>
      <c r="D173" s="292"/>
      <c r="E173" s="292"/>
      <c r="F173" s="206"/>
      <c r="G173" s="206"/>
      <c r="H173" s="206"/>
      <c r="I173" s="206"/>
      <c r="J173" s="206"/>
      <c r="K173" s="127"/>
      <c r="L173" s="127"/>
      <c r="M173" s="79"/>
    </row>
    <row r="174" spans="2:27" ht="17.100000000000001" customHeight="1">
      <c r="B174" s="76"/>
      <c r="C174" s="127" t="s">
        <v>80</v>
      </c>
      <c r="D174" s="127"/>
      <c r="E174" s="127"/>
      <c r="F174" s="127"/>
      <c r="G174" s="127"/>
      <c r="H174" s="127"/>
      <c r="I174" s="127"/>
      <c r="J174" s="127"/>
      <c r="K174" s="127"/>
      <c r="L174" s="127"/>
      <c r="M174" s="79"/>
    </row>
    <row r="175" spans="2:27" ht="9.9499999999999993" customHeight="1">
      <c r="B175" s="76"/>
      <c r="C175" s="127"/>
      <c r="D175" s="127"/>
      <c r="E175" s="127"/>
      <c r="F175" s="127"/>
      <c r="G175" s="127"/>
      <c r="H175" s="127"/>
      <c r="I175" s="127"/>
      <c r="J175" s="127"/>
      <c r="K175" s="127"/>
      <c r="L175" s="127"/>
      <c r="M175" s="79"/>
    </row>
    <row r="176" spans="2:27" ht="20.100000000000001" customHeight="1">
      <c r="B176" s="76"/>
      <c r="C176" s="292"/>
      <c r="D176" s="292"/>
      <c r="E176" s="292"/>
      <c r="F176" s="292"/>
      <c r="G176" s="292"/>
      <c r="H176" s="292"/>
      <c r="I176" s="292"/>
      <c r="J176" s="127"/>
      <c r="K176" s="293"/>
      <c r="L176" s="293"/>
      <c r="M176" s="79"/>
    </row>
    <row r="177" spans="1:18" ht="17.100000000000001" customHeight="1">
      <c r="B177" s="76"/>
      <c r="C177" s="127" t="s">
        <v>19</v>
      </c>
      <c r="D177" s="127"/>
      <c r="E177" s="127"/>
      <c r="F177" s="127"/>
      <c r="G177" s="127"/>
      <c r="H177" s="127"/>
      <c r="I177" s="127"/>
      <c r="J177" s="127"/>
      <c r="K177" s="296" t="s">
        <v>81</v>
      </c>
      <c r="L177" s="296"/>
      <c r="M177" s="79"/>
    </row>
    <row r="178" spans="1:18" ht="17.100000000000001" customHeight="1">
      <c r="B178" s="76"/>
      <c r="C178" s="127"/>
      <c r="D178" s="127"/>
      <c r="E178" s="127"/>
      <c r="F178" s="127"/>
      <c r="G178" s="127"/>
      <c r="H178" s="127"/>
      <c r="I178" s="127"/>
      <c r="J178" s="127"/>
      <c r="K178" s="127"/>
      <c r="L178" s="127"/>
      <c r="M178" s="79"/>
    </row>
    <row r="179" spans="1:18" ht="17.100000000000001" customHeight="1">
      <c r="B179" s="148"/>
      <c r="C179" s="294" t="s">
        <v>82</v>
      </c>
      <c r="D179" s="294"/>
      <c r="E179" s="294"/>
      <c r="F179" s="294"/>
      <c r="G179" s="294"/>
      <c r="H179" s="294"/>
      <c r="I179" s="294"/>
      <c r="J179" s="294"/>
      <c r="K179" s="294"/>
      <c r="L179" s="294"/>
      <c r="M179" s="79"/>
      <c r="Q179" s="153" t="b">
        <v>0</v>
      </c>
      <c r="R179" s="73" t="s">
        <v>83</v>
      </c>
    </row>
    <row r="180" spans="1:18" ht="17.100000000000001" customHeight="1">
      <c r="B180" s="76"/>
      <c r="C180" s="295" t="s">
        <v>84</v>
      </c>
      <c r="D180" s="295"/>
      <c r="E180" s="295"/>
      <c r="F180" s="295"/>
      <c r="G180" s="295"/>
      <c r="H180" s="295"/>
      <c r="I180" s="295"/>
      <c r="J180" s="146"/>
      <c r="K180" s="146"/>
      <c r="L180" s="146"/>
      <c r="M180" s="79"/>
    </row>
    <row r="181" spans="1:18" ht="17.100000000000001" customHeight="1">
      <c r="B181" s="76"/>
      <c r="C181" s="127"/>
      <c r="D181" s="127"/>
      <c r="E181" s="127"/>
      <c r="F181" s="127"/>
      <c r="G181" s="127"/>
      <c r="H181" s="127"/>
      <c r="I181" s="127"/>
      <c r="J181" s="127"/>
      <c r="K181" s="127"/>
      <c r="L181" s="127"/>
      <c r="M181" s="79"/>
    </row>
    <row r="182" spans="1:18" ht="23.25" customHeight="1">
      <c r="B182" s="76"/>
      <c r="C182" s="291" t="s">
        <v>85</v>
      </c>
      <c r="D182" s="291"/>
      <c r="E182" s="291"/>
      <c r="F182" s="291"/>
      <c r="G182" s="291"/>
      <c r="H182" s="291"/>
      <c r="I182" s="291"/>
      <c r="J182" s="290" t="s">
        <v>86</v>
      </c>
      <c r="K182" s="290"/>
      <c r="L182" s="290"/>
      <c r="M182" s="79"/>
    </row>
    <row r="183" spans="1:18" ht="17.100000000000001" customHeight="1">
      <c r="B183" s="91"/>
      <c r="C183" s="92"/>
      <c r="D183" s="92"/>
      <c r="E183" s="92"/>
      <c r="F183" s="93"/>
      <c r="G183" s="93"/>
      <c r="H183" s="93"/>
      <c r="I183" s="93"/>
      <c r="J183" s="93"/>
      <c r="K183" s="93"/>
      <c r="L183" s="93"/>
      <c r="M183" s="94"/>
    </row>
    <row r="186" spans="1:18">
      <c r="A186" s="149"/>
      <c r="C186" s="71"/>
    </row>
  </sheetData>
  <sheetProtection algorithmName="SHA-512" hashValue="nbdm26R6eEZF/Q27XWzBhi+Tqq6MODlG+OMnZoh3jsF5iRXxjOK2MDwZg3HYoz/USuA44zi9Vf7oRjVDxR9Q/w==" saltValue="0PdLo2/gs5uaxQ9WLtADQA==" spinCount="100000" sheet="1" selectLockedCells="1"/>
  <mergeCells count="197">
    <mergeCell ref="C168:L168"/>
    <mergeCell ref="C170:L170"/>
    <mergeCell ref="C157:L157"/>
    <mergeCell ref="C100:K100"/>
    <mergeCell ref="C103:L103"/>
    <mergeCell ref="D38:F38"/>
    <mergeCell ref="D34:F34"/>
    <mergeCell ref="D36:F36"/>
    <mergeCell ref="C98:L98"/>
    <mergeCell ref="C93:L93"/>
    <mergeCell ref="D95:E95"/>
    <mergeCell ref="J95:L95"/>
    <mergeCell ref="C97:L97"/>
    <mergeCell ref="F95:I95"/>
    <mergeCell ref="H50:K50"/>
    <mergeCell ref="I68:L68"/>
    <mergeCell ref="H52:K52"/>
    <mergeCell ref="C10:E10"/>
    <mergeCell ref="F10:G10"/>
    <mergeCell ref="D12:G12"/>
    <mergeCell ref="D14:G20"/>
    <mergeCell ref="C26:F26"/>
    <mergeCell ref="C28:E28"/>
    <mergeCell ref="D30:F30"/>
    <mergeCell ref="D32:F32"/>
    <mergeCell ref="J182:L182"/>
    <mergeCell ref="C182:I182"/>
    <mergeCell ref="C173:E173"/>
    <mergeCell ref="F173:J173"/>
    <mergeCell ref="C176:I176"/>
    <mergeCell ref="K176:L176"/>
    <mergeCell ref="C179:L179"/>
    <mergeCell ref="C180:I180"/>
    <mergeCell ref="K177:L177"/>
    <mergeCell ref="C165:L165"/>
    <mergeCell ref="C15:C21"/>
    <mergeCell ref="C160:L160"/>
    <mergeCell ref="C161:L161"/>
    <mergeCell ref="C162:L162"/>
    <mergeCell ref="C163:L163"/>
    <mergeCell ref="C164:L164"/>
    <mergeCell ref="D83:E83"/>
    <mergeCell ref="D84:E84"/>
    <mergeCell ref="D85:E85"/>
    <mergeCell ref="I84:L85"/>
    <mergeCell ref="I83:L83"/>
    <mergeCell ref="K16:L16"/>
    <mergeCell ref="K18:L18"/>
    <mergeCell ref="F8:L8"/>
    <mergeCell ref="F62:L62"/>
    <mergeCell ref="C64:E64"/>
    <mergeCell ref="C80:L80"/>
    <mergeCell ref="C54:L54"/>
    <mergeCell ref="C73:L73"/>
    <mergeCell ref="C55:L55"/>
    <mergeCell ref="C72:L72"/>
    <mergeCell ref="C58:E58"/>
    <mergeCell ref="F58:L58"/>
    <mergeCell ref="I69:L69"/>
    <mergeCell ref="J70:L70"/>
    <mergeCell ref="C48:L48"/>
    <mergeCell ref="D44:L44"/>
    <mergeCell ref="C62:E62"/>
    <mergeCell ref="I65:L65"/>
    <mergeCell ref="C8:E8"/>
    <mergeCell ref="I10:J10"/>
    <mergeCell ref="K32:L32"/>
    <mergeCell ref="K34:L34"/>
    <mergeCell ref="K36:L36"/>
    <mergeCell ref="K38:L38"/>
    <mergeCell ref="K12:L12"/>
    <mergeCell ref="K14:L14"/>
    <mergeCell ref="I26:L26"/>
    <mergeCell ref="I28:K28"/>
    <mergeCell ref="I30:J30"/>
    <mergeCell ref="I32:J32"/>
    <mergeCell ref="I34:J34"/>
    <mergeCell ref="I36:J36"/>
    <mergeCell ref="I38:J38"/>
    <mergeCell ref="I20:J20"/>
    <mergeCell ref="K30:L30"/>
    <mergeCell ref="K10:L10"/>
    <mergeCell ref="C78:L78"/>
    <mergeCell ref="C75:L75"/>
    <mergeCell ref="C76:L76"/>
    <mergeCell ref="C50:D52"/>
    <mergeCell ref="C53:L53"/>
    <mergeCell ref="C127:L127"/>
    <mergeCell ref="C128:L128"/>
    <mergeCell ref="C106:L106"/>
    <mergeCell ref="I115:L115"/>
    <mergeCell ref="C120:F121"/>
    <mergeCell ref="I117:K117"/>
    <mergeCell ref="I118:K118"/>
    <mergeCell ref="I119:K119"/>
    <mergeCell ref="I120:K120"/>
    <mergeCell ref="I121:K121"/>
    <mergeCell ref="I122:K122"/>
    <mergeCell ref="I123:K123"/>
    <mergeCell ref="I124:K124"/>
    <mergeCell ref="I125:L125"/>
    <mergeCell ref="C125:F125"/>
    <mergeCell ref="C117:F117"/>
    <mergeCell ref="C118:F118"/>
    <mergeCell ref="C119:F119"/>
    <mergeCell ref="C122:F122"/>
    <mergeCell ref="C123:F123"/>
    <mergeCell ref="C124:F124"/>
    <mergeCell ref="C115:F115"/>
    <mergeCell ref="I134:L134"/>
    <mergeCell ref="C145:F145"/>
    <mergeCell ref="I145:L145"/>
    <mergeCell ref="B143:M143"/>
    <mergeCell ref="C135:F135"/>
    <mergeCell ref="I135:K135"/>
    <mergeCell ref="C136:F136"/>
    <mergeCell ref="I136:L136"/>
    <mergeCell ref="C134:G134"/>
    <mergeCell ref="B3:M3"/>
    <mergeCell ref="B42:M42"/>
    <mergeCell ref="B24:M24"/>
    <mergeCell ref="B6:M6"/>
    <mergeCell ref="B113:M113"/>
    <mergeCell ref="C108:L108"/>
    <mergeCell ref="C109:L109"/>
    <mergeCell ref="C88:L88"/>
    <mergeCell ref="C90:L90"/>
    <mergeCell ref="C79:L79"/>
    <mergeCell ref="I12:J12"/>
    <mergeCell ref="I14:J14"/>
    <mergeCell ref="I16:J16"/>
    <mergeCell ref="I18:J18"/>
    <mergeCell ref="C60:E60"/>
    <mergeCell ref="F60:L60"/>
    <mergeCell ref="C91:L91"/>
    <mergeCell ref="C81:L81"/>
    <mergeCell ref="C102:L102"/>
    <mergeCell ref="D46:E46"/>
    <mergeCell ref="G46:J46"/>
    <mergeCell ref="C56:L56"/>
    <mergeCell ref="I66:L66"/>
    <mergeCell ref="I67:L67"/>
    <mergeCell ref="Y65:AB65"/>
    <mergeCell ref="Y66:AB66"/>
    <mergeCell ref="Y67:AB67"/>
    <mergeCell ref="Y68:AB68"/>
    <mergeCell ref="Y69:AB69"/>
    <mergeCell ref="Z70:AB70"/>
    <mergeCell ref="B155:M155"/>
    <mergeCell ref="B5:M5"/>
    <mergeCell ref="B23:M23"/>
    <mergeCell ref="B41:M41"/>
    <mergeCell ref="B112:M112"/>
    <mergeCell ref="B131:M131"/>
    <mergeCell ref="B142:M142"/>
    <mergeCell ref="B154:M154"/>
    <mergeCell ref="C151:L151"/>
    <mergeCell ref="C146:F146"/>
    <mergeCell ref="I146:K146"/>
    <mergeCell ref="I147:K147"/>
    <mergeCell ref="C148:F148"/>
    <mergeCell ref="I148:L148"/>
    <mergeCell ref="C150:L150"/>
    <mergeCell ref="B132:M132"/>
    <mergeCell ref="C138:L138"/>
    <mergeCell ref="C139:L139"/>
    <mergeCell ref="R122:U122"/>
    <mergeCell ref="R123:U123"/>
    <mergeCell ref="R124:U124"/>
    <mergeCell ref="W117:Y117"/>
    <mergeCell ref="W118:Y118"/>
    <mergeCell ref="W119:Y119"/>
    <mergeCell ref="W120:Y120"/>
    <mergeCell ref="W121:Y121"/>
    <mergeCell ref="W122:Y122"/>
    <mergeCell ref="W123:Y123"/>
    <mergeCell ref="W124:Y124"/>
    <mergeCell ref="R119:U119"/>
    <mergeCell ref="R117:U117"/>
    <mergeCell ref="R118:U118"/>
    <mergeCell ref="R120:U121"/>
    <mergeCell ref="R148:U148"/>
    <mergeCell ref="W147:Y147"/>
    <mergeCell ref="R160:AA160"/>
    <mergeCell ref="R161:AA161"/>
    <mergeCell ref="R162:AA162"/>
    <mergeCell ref="R163:AA163"/>
    <mergeCell ref="R164:AA164"/>
    <mergeCell ref="R168:AA168"/>
    <mergeCell ref="R134:U134"/>
    <mergeCell ref="R135:U135"/>
    <mergeCell ref="W134:AA134"/>
    <mergeCell ref="W135:AA135"/>
    <mergeCell ref="R145:U145"/>
    <mergeCell ref="W145:AA145"/>
    <mergeCell ref="R146:U146"/>
    <mergeCell ref="W146:AA146"/>
  </mergeCells>
  <conditionalFormatting sqref="C180:I180">
    <cfRule type="expression" dxfId="105" priority="2">
      <formula>$Q$179=FALSE</formula>
    </cfRule>
  </conditionalFormatting>
  <conditionalFormatting sqref="L117:L124">
    <cfRule type="expression" dxfId="104" priority="1">
      <formula>V117=TRUE</formula>
    </cfRule>
  </conditionalFormatting>
  <dataValidations count="13">
    <dataValidation allowBlank="1" showInputMessage="1" showErrorMessage="1" prompt="Ce courriel sera publié sur la fiche de bilan de projet, qui sera disponible sur le site web de l'IRCM. " sqref="K12" xr:uid="{2D57B9AC-AE06-471B-93D8-711DF280D573}"/>
    <dataValidation allowBlank="1" showInputMessage="1" showErrorMessage="1" prompt="Copiez votre logo, puis cliquez sur cette cellule avec le bouton droit de votre souris pour choisir l'option de collage « Coller l'image dans la cellule »." sqref="D14:G20" xr:uid="{5A3B8BAE-C58D-4B10-9C39-318358D74BD3}"/>
    <dataValidation allowBlank="1" showInputMessage="1" showErrorMessage="1" prompt="L’IRCM vérifie le NEQ de chaque organisme et de la présence ou non de celui-ci sur la liste du Registre des entreprises non admissibles aux contrats publics (RENA).  Si l’organisme se trouve sur ce registre, il est inadmissible." sqref="F10" xr:uid="{80A1F0D8-5690-42AD-9C96-D792A7528B32}"/>
    <dataValidation allowBlank="1" showInputMessage="1" showErrorMessage="1" error="Le numéro de téléphone doit être saisi dans le format 555 555-5555" prompt="Ce numéro de téléphone sera publié sur la fiche de bilan de projet, qui sera disponible sur le site web de l'IRCM. " sqref="K9:K11 L9 L11" xr:uid="{EC5AEF90-5572-4909-BB52-7E60DF17DA6D}"/>
    <dataValidation allowBlank="1" showInputMessage="1" showErrorMessage="1" prompt="Cette information ne sera pas diffusée sur notre site web." sqref="D38:F38 D36:F36 K36:L36 K38:L38" xr:uid="{88768AF7-2856-4A01-8880-E3D08E40BFC7}"/>
    <dataValidation allowBlank="1" showInputMessage="1" showErrorMessage="1" error="Le numéro de téléphone doit être saisi dans le format 555 555-5555" sqref="K49:L49" xr:uid="{303862D1-0EBC-49AC-96BE-CE32560B6882}"/>
    <dataValidation allowBlank="1" showInputMessage="1" showErrorMessage="1" sqref="L117:L124 D126:F126 D137:F137 D149:F149" xr:uid="{E5874371-F290-46CB-92D7-2CF3192ABDF7}"/>
    <dataValidation allowBlank="1" showInputMessage="1" showErrorMessage="1" prompt="La date de début du projet officiellement inscrite dans le formulaire de dépôt de projet sera déterminante pour les dates de remise des redditions de comptes partielles. Prenez donc soins d’inscrire une date de début le plus réaliste possible." sqref="D46:E46" xr:uid="{3D4435FB-8E5E-402E-B2C8-E00E2A5A14D4}"/>
    <dataValidation allowBlank="1" showInputMessage="1" showErrorMessage="1" prompt="Vous pouvez demander du financement pour une seule année ou pour deux. Inscrivez le montant du financement demandé pour chacune des années. Laissez 0 $ dans la case de l'an 2 si vous ne demandez pas de financement pour deux ans." sqref="L50 L52" xr:uid="{7FACA0E0-BEDA-40F4-B49F-AC304767FB1C}"/>
    <dataValidation allowBlank="1" showInputMessage="1" showErrorMessage="1" prompt="Les partenaires sont clairement identifiés ainsi que leur rôle dans le développement ou la mise en œuvre du projet. _x000a_On doit s’assurer que le milieu scolaire est en faveur du projet (confirmé par courriel ou une lettre d’appui)." sqref="C139:L139" xr:uid="{5A2DFCEB-6071-44AF-BC3F-11CB9C01A131}"/>
    <dataValidation allowBlank="1" showInputMessage="1" showErrorMessage="1" prompt="Les partenaires sont clairement identifiés ainsi que leur rôle dans le développement ou la mise en œuvre du projet." sqref="C151:L151" xr:uid="{96834B33-5754-4E4A-B94B-8ABB27A63F08}"/>
    <dataValidation allowBlank="1" showInputMessage="1" showErrorMessage="1" prompt="Choisir" sqref="L46" xr:uid="{F07618FE-34E6-4CE5-8390-6A9D4BFB9290}"/>
    <dataValidation allowBlank="1" showInputMessage="1" showErrorMessage="1" prompt="Pour faire un saut de ligne, appuyez simultanément sur les touches ALT+Enter." sqref="C73:L73 C54:L54 F58:L58 C76:L76 C79:L79 C91:L91 C98:L98 C103:L103 C109:L109 C128:L128" xr:uid="{12AB8D85-4D52-457C-925D-7C2A55565D24}"/>
  </dataValidations>
  <hyperlinks>
    <hyperlink ref="J182" r:id="rId1" xr:uid="{FF5FE6A1-58CF-4653-8E5F-6D87B7FE50F7}"/>
  </hyperlinks>
  <printOptions horizontalCentered="1"/>
  <pageMargins left="0.23622047244094491" right="0.23622047244094491" top="0.82677165354330717" bottom="0.43307086614173229" header="0.23622047244094491" footer="0.23622047244094491"/>
  <pageSetup scale="97" orientation="landscape" r:id="rId2"/>
  <headerFooter>
    <oddHeader>&amp;L&amp;G&amp;RFORMULAIRE - DÉPÔT DE PROJET PSRE</oddHeader>
    <oddFooter>Page &amp;P de &amp;N</oddFooter>
  </headerFooter>
  <rowBreaks count="5" manualBreakCount="5">
    <brk id="40" min="1" max="12" man="1"/>
    <brk id="86" min="1" max="12" man="1"/>
    <brk id="104" min="1" max="12" man="1"/>
    <brk id="129" min="1" max="12" man="1"/>
    <brk id="152" min="1" max="12"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61465" r:id="rId6" name="Check Box 25">
              <controlPr locked="0" defaultSize="0" autoFill="0" autoLine="0" autoPict="0">
                <anchor moveWithCells="1">
                  <from>
                    <xdr:col>2</xdr:col>
                    <xdr:colOff>12700</xdr:colOff>
                    <xdr:row>64</xdr:row>
                    <xdr:rowOff>19050</xdr:rowOff>
                  </from>
                  <to>
                    <xdr:col>2</xdr:col>
                    <xdr:colOff>323850</xdr:colOff>
                    <xdr:row>65</xdr:row>
                    <xdr:rowOff>19050</xdr:rowOff>
                  </to>
                </anchor>
              </controlPr>
            </control>
          </mc:Choice>
        </mc:AlternateContent>
        <mc:AlternateContent xmlns:mc="http://schemas.openxmlformats.org/markup-compatibility/2006">
          <mc:Choice Requires="x14">
            <control shapeId="61466" r:id="rId7" name="Check Box 26">
              <controlPr locked="0" defaultSize="0" autoFill="0" autoLine="0" autoPict="0">
                <anchor moveWithCells="1">
                  <from>
                    <xdr:col>2</xdr:col>
                    <xdr:colOff>12700</xdr:colOff>
                    <xdr:row>65</xdr:row>
                    <xdr:rowOff>12700</xdr:rowOff>
                  </from>
                  <to>
                    <xdr:col>2</xdr:col>
                    <xdr:colOff>323850</xdr:colOff>
                    <xdr:row>66</xdr:row>
                    <xdr:rowOff>12700</xdr:rowOff>
                  </to>
                </anchor>
              </controlPr>
            </control>
          </mc:Choice>
        </mc:AlternateContent>
        <mc:AlternateContent xmlns:mc="http://schemas.openxmlformats.org/markup-compatibility/2006">
          <mc:Choice Requires="x14">
            <control shapeId="61467" r:id="rId8" name="Check Box 27">
              <controlPr locked="0" defaultSize="0" autoFill="0" autoLine="0" autoPict="0">
                <anchor moveWithCells="1">
                  <from>
                    <xdr:col>2</xdr:col>
                    <xdr:colOff>12700</xdr:colOff>
                    <xdr:row>66</xdr:row>
                    <xdr:rowOff>12700</xdr:rowOff>
                  </from>
                  <to>
                    <xdr:col>2</xdr:col>
                    <xdr:colOff>323850</xdr:colOff>
                    <xdr:row>67</xdr:row>
                    <xdr:rowOff>12700</xdr:rowOff>
                  </to>
                </anchor>
              </controlPr>
            </control>
          </mc:Choice>
        </mc:AlternateContent>
        <mc:AlternateContent xmlns:mc="http://schemas.openxmlformats.org/markup-compatibility/2006">
          <mc:Choice Requires="x14">
            <control shapeId="61468" r:id="rId9" name="Check Box 28">
              <controlPr locked="0" defaultSize="0" autoFill="0" autoLine="0" autoPict="0">
                <anchor moveWithCells="1">
                  <from>
                    <xdr:col>2</xdr:col>
                    <xdr:colOff>12700</xdr:colOff>
                    <xdr:row>68</xdr:row>
                    <xdr:rowOff>19050</xdr:rowOff>
                  </from>
                  <to>
                    <xdr:col>2</xdr:col>
                    <xdr:colOff>323850</xdr:colOff>
                    <xdr:row>69</xdr:row>
                    <xdr:rowOff>19050</xdr:rowOff>
                  </to>
                </anchor>
              </controlPr>
            </control>
          </mc:Choice>
        </mc:AlternateContent>
        <mc:AlternateContent xmlns:mc="http://schemas.openxmlformats.org/markup-compatibility/2006">
          <mc:Choice Requires="x14">
            <control shapeId="61469" r:id="rId10" name="Check Box 29">
              <controlPr locked="0" defaultSize="0" autoFill="0" autoLine="0" autoPict="0">
                <anchor moveWithCells="1">
                  <from>
                    <xdr:col>8</xdr:col>
                    <xdr:colOff>38100</xdr:colOff>
                    <xdr:row>65</xdr:row>
                    <xdr:rowOff>12700</xdr:rowOff>
                  </from>
                  <to>
                    <xdr:col>8</xdr:col>
                    <xdr:colOff>355600</xdr:colOff>
                    <xdr:row>66</xdr:row>
                    <xdr:rowOff>12700</xdr:rowOff>
                  </to>
                </anchor>
              </controlPr>
            </control>
          </mc:Choice>
        </mc:AlternateContent>
        <mc:AlternateContent xmlns:mc="http://schemas.openxmlformats.org/markup-compatibility/2006">
          <mc:Choice Requires="x14">
            <control shapeId="61470" r:id="rId11" name="Check Box 30">
              <controlPr locked="0" defaultSize="0" autoFill="0" autoLine="0" autoPict="0">
                <anchor moveWithCells="1">
                  <from>
                    <xdr:col>8</xdr:col>
                    <xdr:colOff>38100</xdr:colOff>
                    <xdr:row>64</xdr:row>
                    <xdr:rowOff>19050</xdr:rowOff>
                  </from>
                  <to>
                    <xdr:col>8</xdr:col>
                    <xdr:colOff>355600</xdr:colOff>
                    <xdr:row>65</xdr:row>
                    <xdr:rowOff>19050</xdr:rowOff>
                  </to>
                </anchor>
              </controlPr>
            </control>
          </mc:Choice>
        </mc:AlternateContent>
        <mc:AlternateContent xmlns:mc="http://schemas.openxmlformats.org/markup-compatibility/2006">
          <mc:Choice Requires="x14">
            <control shapeId="61471" r:id="rId12" name="Check Box 31">
              <controlPr locked="0" defaultSize="0" autoFill="0" autoLine="0" autoPict="0">
                <anchor moveWithCells="1">
                  <from>
                    <xdr:col>2</xdr:col>
                    <xdr:colOff>12700</xdr:colOff>
                    <xdr:row>69</xdr:row>
                    <xdr:rowOff>19050</xdr:rowOff>
                  </from>
                  <to>
                    <xdr:col>2</xdr:col>
                    <xdr:colOff>323850</xdr:colOff>
                    <xdr:row>70</xdr:row>
                    <xdr:rowOff>19050</xdr:rowOff>
                  </to>
                </anchor>
              </controlPr>
            </control>
          </mc:Choice>
        </mc:AlternateContent>
        <mc:AlternateContent xmlns:mc="http://schemas.openxmlformats.org/markup-compatibility/2006">
          <mc:Choice Requires="x14">
            <control shapeId="61472" r:id="rId13" name="Check Box 32">
              <controlPr locked="0" defaultSize="0" autoFill="0" autoLine="0" autoPict="0">
                <anchor moveWithCells="1">
                  <from>
                    <xdr:col>8</xdr:col>
                    <xdr:colOff>38100</xdr:colOff>
                    <xdr:row>67</xdr:row>
                    <xdr:rowOff>19050</xdr:rowOff>
                  </from>
                  <to>
                    <xdr:col>8</xdr:col>
                    <xdr:colOff>355600</xdr:colOff>
                    <xdr:row>68</xdr:row>
                    <xdr:rowOff>19050</xdr:rowOff>
                  </to>
                </anchor>
              </controlPr>
            </control>
          </mc:Choice>
        </mc:AlternateContent>
        <mc:AlternateContent xmlns:mc="http://schemas.openxmlformats.org/markup-compatibility/2006">
          <mc:Choice Requires="x14">
            <control shapeId="61473" r:id="rId14" name="Check Box 33">
              <controlPr locked="0" defaultSize="0" autoFill="0" autoLine="0" autoPict="0">
                <anchor moveWithCells="1">
                  <from>
                    <xdr:col>8</xdr:col>
                    <xdr:colOff>38100</xdr:colOff>
                    <xdr:row>68</xdr:row>
                    <xdr:rowOff>19050</xdr:rowOff>
                  </from>
                  <to>
                    <xdr:col>8</xdr:col>
                    <xdr:colOff>355600</xdr:colOff>
                    <xdr:row>69</xdr:row>
                    <xdr:rowOff>19050</xdr:rowOff>
                  </to>
                </anchor>
              </controlPr>
            </control>
          </mc:Choice>
        </mc:AlternateContent>
        <mc:AlternateContent xmlns:mc="http://schemas.openxmlformats.org/markup-compatibility/2006">
          <mc:Choice Requires="x14">
            <control shapeId="61474" r:id="rId15" name="Check Box 34">
              <controlPr locked="0" defaultSize="0" autoFill="0" autoLine="0" autoPict="0">
                <anchor moveWithCells="1">
                  <from>
                    <xdr:col>8</xdr:col>
                    <xdr:colOff>38100</xdr:colOff>
                    <xdr:row>66</xdr:row>
                    <xdr:rowOff>19050</xdr:rowOff>
                  </from>
                  <to>
                    <xdr:col>8</xdr:col>
                    <xdr:colOff>355600</xdr:colOff>
                    <xdr:row>67</xdr:row>
                    <xdr:rowOff>19050</xdr:rowOff>
                  </to>
                </anchor>
              </controlPr>
            </control>
          </mc:Choice>
        </mc:AlternateContent>
        <mc:AlternateContent xmlns:mc="http://schemas.openxmlformats.org/markup-compatibility/2006">
          <mc:Choice Requires="x14">
            <control shapeId="61476" r:id="rId16" name="Check Box 36">
              <controlPr locked="0" defaultSize="0" autoFill="0" autoLine="0" autoPict="0">
                <anchor moveWithCells="1">
                  <from>
                    <xdr:col>2</xdr:col>
                    <xdr:colOff>12700</xdr:colOff>
                    <xdr:row>67</xdr:row>
                    <xdr:rowOff>19050</xdr:rowOff>
                  </from>
                  <to>
                    <xdr:col>2</xdr:col>
                    <xdr:colOff>323850</xdr:colOff>
                    <xdr:row>68</xdr:row>
                    <xdr:rowOff>19050</xdr:rowOff>
                  </to>
                </anchor>
              </controlPr>
            </control>
          </mc:Choice>
        </mc:AlternateContent>
        <mc:AlternateContent xmlns:mc="http://schemas.openxmlformats.org/markup-compatibility/2006">
          <mc:Choice Requires="x14">
            <control shapeId="61478" r:id="rId17" name="Check Box 38">
              <controlPr locked="0" defaultSize="0" autoFill="0" autoLine="0" autoPict="0">
                <anchor moveWithCells="1">
                  <from>
                    <xdr:col>2</xdr:col>
                    <xdr:colOff>12700</xdr:colOff>
                    <xdr:row>116</xdr:row>
                    <xdr:rowOff>0</xdr:rowOff>
                  </from>
                  <to>
                    <xdr:col>2</xdr:col>
                    <xdr:colOff>323850</xdr:colOff>
                    <xdr:row>117</xdr:row>
                    <xdr:rowOff>0</xdr:rowOff>
                  </to>
                </anchor>
              </controlPr>
            </control>
          </mc:Choice>
        </mc:AlternateContent>
        <mc:AlternateContent xmlns:mc="http://schemas.openxmlformats.org/markup-compatibility/2006">
          <mc:Choice Requires="x14">
            <control shapeId="61479" r:id="rId18" name="Check Box 39">
              <controlPr locked="0" defaultSize="0" autoFill="0" autoLine="0" autoPict="0">
                <anchor moveWithCells="1">
                  <from>
                    <xdr:col>2</xdr:col>
                    <xdr:colOff>12700</xdr:colOff>
                    <xdr:row>116</xdr:row>
                    <xdr:rowOff>190500</xdr:rowOff>
                  </from>
                  <to>
                    <xdr:col>2</xdr:col>
                    <xdr:colOff>323850</xdr:colOff>
                    <xdr:row>118</xdr:row>
                    <xdr:rowOff>12700</xdr:rowOff>
                  </to>
                </anchor>
              </controlPr>
            </control>
          </mc:Choice>
        </mc:AlternateContent>
        <mc:AlternateContent xmlns:mc="http://schemas.openxmlformats.org/markup-compatibility/2006">
          <mc:Choice Requires="x14">
            <control shapeId="61480" r:id="rId19" name="Check Box 40">
              <controlPr locked="0" defaultSize="0" autoFill="0" autoLine="0" autoPict="0">
                <anchor moveWithCells="1">
                  <from>
                    <xdr:col>2</xdr:col>
                    <xdr:colOff>12700</xdr:colOff>
                    <xdr:row>117</xdr:row>
                    <xdr:rowOff>203200</xdr:rowOff>
                  </from>
                  <to>
                    <xdr:col>2</xdr:col>
                    <xdr:colOff>323850</xdr:colOff>
                    <xdr:row>118</xdr:row>
                    <xdr:rowOff>203200</xdr:rowOff>
                  </to>
                </anchor>
              </controlPr>
            </control>
          </mc:Choice>
        </mc:AlternateContent>
        <mc:AlternateContent xmlns:mc="http://schemas.openxmlformats.org/markup-compatibility/2006">
          <mc:Choice Requires="x14">
            <control shapeId="61481" r:id="rId20" name="Check Box 41">
              <controlPr locked="0" defaultSize="0" autoFill="0" autoLine="0" autoPict="0">
                <anchor moveWithCells="1">
                  <from>
                    <xdr:col>2</xdr:col>
                    <xdr:colOff>12700</xdr:colOff>
                    <xdr:row>121</xdr:row>
                    <xdr:rowOff>0</xdr:rowOff>
                  </from>
                  <to>
                    <xdr:col>2</xdr:col>
                    <xdr:colOff>323850</xdr:colOff>
                    <xdr:row>122</xdr:row>
                    <xdr:rowOff>0</xdr:rowOff>
                  </to>
                </anchor>
              </controlPr>
            </control>
          </mc:Choice>
        </mc:AlternateContent>
        <mc:AlternateContent xmlns:mc="http://schemas.openxmlformats.org/markup-compatibility/2006">
          <mc:Choice Requires="x14">
            <control shapeId="61482" r:id="rId21" name="Check Box 42">
              <controlPr locked="0" defaultSize="0" autoFill="0" autoLine="0" autoPict="0">
                <anchor moveWithCells="1">
                  <from>
                    <xdr:col>2</xdr:col>
                    <xdr:colOff>12700</xdr:colOff>
                    <xdr:row>122</xdr:row>
                    <xdr:rowOff>0</xdr:rowOff>
                  </from>
                  <to>
                    <xdr:col>2</xdr:col>
                    <xdr:colOff>323850</xdr:colOff>
                    <xdr:row>123</xdr:row>
                    <xdr:rowOff>0</xdr:rowOff>
                  </to>
                </anchor>
              </controlPr>
            </control>
          </mc:Choice>
        </mc:AlternateContent>
        <mc:AlternateContent xmlns:mc="http://schemas.openxmlformats.org/markup-compatibility/2006">
          <mc:Choice Requires="x14">
            <control shapeId="61483" r:id="rId22" name="Check Box 43">
              <controlPr locked="0" defaultSize="0" autoFill="0" autoLine="0" autoPict="0">
                <anchor moveWithCells="1">
                  <from>
                    <xdr:col>2</xdr:col>
                    <xdr:colOff>12700</xdr:colOff>
                    <xdr:row>119</xdr:row>
                    <xdr:rowOff>12700</xdr:rowOff>
                  </from>
                  <to>
                    <xdr:col>2</xdr:col>
                    <xdr:colOff>323850</xdr:colOff>
                    <xdr:row>120</xdr:row>
                    <xdr:rowOff>12700</xdr:rowOff>
                  </to>
                </anchor>
              </controlPr>
            </control>
          </mc:Choice>
        </mc:AlternateContent>
        <mc:AlternateContent xmlns:mc="http://schemas.openxmlformats.org/markup-compatibility/2006">
          <mc:Choice Requires="x14">
            <control shapeId="61487" r:id="rId23" name="Check Box 47">
              <controlPr locked="0" defaultSize="0" autoFill="0" autoLine="0" autoPict="0">
                <anchor moveWithCells="1">
                  <from>
                    <xdr:col>8</xdr:col>
                    <xdr:colOff>19050</xdr:colOff>
                    <xdr:row>115</xdr:row>
                    <xdr:rowOff>203200</xdr:rowOff>
                  </from>
                  <to>
                    <xdr:col>8</xdr:col>
                    <xdr:colOff>336550</xdr:colOff>
                    <xdr:row>116</xdr:row>
                    <xdr:rowOff>203200</xdr:rowOff>
                  </to>
                </anchor>
              </controlPr>
            </control>
          </mc:Choice>
        </mc:AlternateContent>
        <mc:AlternateContent xmlns:mc="http://schemas.openxmlformats.org/markup-compatibility/2006">
          <mc:Choice Requires="x14">
            <control shapeId="61488" r:id="rId24" name="Check Box 48">
              <controlPr locked="0" defaultSize="0" autoFill="0" autoLine="0" autoPict="0">
                <anchor moveWithCells="1">
                  <from>
                    <xdr:col>8</xdr:col>
                    <xdr:colOff>19050</xdr:colOff>
                    <xdr:row>116</xdr:row>
                    <xdr:rowOff>190500</xdr:rowOff>
                  </from>
                  <to>
                    <xdr:col>8</xdr:col>
                    <xdr:colOff>336550</xdr:colOff>
                    <xdr:row>118</xdr:row>
                    <xdr:rowOff>19050</xdr:rowOff>
                  </to>
                </anchor>
              </controlPr>
            </control>
          </mc:Choice>
        </mc:AlternateContent>
        <mc:AlternateContent xmlns:mc="http://schemas.openxmlformats.org/markup-compatibility/2006">
          <mc:Choice Requires="x14">
            <control shapeId="61489" r:id="rId25" name="Check Box 49">
              <controlPr locked="0" defaultSize="0" autoFill="0" autoLine="0" autoPict="0">
                <anchor moveWithCells="1">
                  <from>
                    <xdr:col>8</xdr:col>
                    <xdr:colOff>19050</xdr:colOff>
                    <xdr:row>117</xdr:row>
                    <xdr:rowOff>190500</xdr:rowOff>
                  </from>
                  <to>
                    <xdr:col>8</xdr:col>
                    <xdr:colOff>336550</xdr:colOff>
                    <xdr:row>118</xdr:row>
                    <xdr:rowOff>190500</xdr:rowOff>
                  </to>
                </anchor>
              </controlPr>
            </control>
          </mc:Choice>
        </mc:AlternateContent>
        <mc:AlternateContent xmlns:mc="http://schemas.openxmlformats.org/markup-compatibility/2006">
          <mc:Choice Requires="x14">
            <control shapeId="61490" r:id="rId26" name="Check Box 50">
              <controlPr locked="0" defaultSize="0" autoFill="0" autoLine="0" autoPict="0">
                <anchor moveWithCells="1">
                  <from>
                    <xdr:col>8</xdr:col>
                    <xdr:colOff>19050</xdr:colOff>
                    <xdr:row>120</xdr:row>
                    <xdr:rowOff>203200</xdr:rowOff>
                  </from>
                  <to>
                    <xdr:col>8</xdr:col>
                    <xdr:colOff>336550</xdr:colOff>
                    <xdr:row>121</xdr:row>
                    <xdr:rowOff>203200</xdr:rowOff>
                  </to>
                </anchor>
              </controlPr>
            </control>
          </mc:Choice>
        </mc:AlternateContent>
        <mc:AlternateContent xmlns:mc="http://schemas.openxmlformats.org/markup-compatibility/2006">
          <mc:Choice Requires="x14">
            <control shapeId="61491" r:id="rId27" name="Check Box 51">
              <controlPr locked="0" defaultSize="0" autoFill="0" autoLine="0" autoPict="0">
                <anchor moveWithCells="1">
                  <from>
                    <xdr:col>8</xdr:col>
                    <xdr:colOff>19050</xdr:colOff>
                    <xdr:row>121</xdr:row>
                    <xdr:rowOff>203200</xdr:rowOff>
                  </from>
                  <to>
                    <xdr:col>8</xdr:col>
                    <xdr:colOff>336550</xdr:colOff>
                    <xdr:row>122</xdr:row>
                    <xdr:rowOff>203200</xdr:rowOff>
                  </to>
                </anchor>
              </controlPr>
            </control>
          </mc:Choice>
        </mc:AlternateContent>
        <mc:AlternateContent xmlns:mc="http://schemas.openxmlformats.org/markup-compatibility/2006">
          <mc:Choice Requires="x14">
            <control shapeId="61492" r:id="rId28" name="Check Box 52">
              <controlPr locked="0" defaultSize="0" autoFill="0" autoLine="0" autoPict="0">
                <anchor moveWithCells="1">
                  <from>
                    <xdr:col>8</xdr:col>
                    <xdr:colOff>19050</xdr:colOff>
                    <xdr:row>118</xdr:row>
                    <xdr:rowOff>190500</xdr:rowOff>
                  </from>
                  <to>
                    <xdr:col>8</xdr:col>
                    <xdr:colOff>336550</xdr:colOff>
                    <xdr:row>119</xdr:row>
                    <xdr:rowOff>190500</xdr:rowOff>
                  </to>
                </anchor>
              </controlPr>
            </control>
          </mc:Choice>
        </mc:AlternateContent>
        <mc:AlternateContent xmlns:mc="http://schemas.openxmlformats.org/markup-compatibility/2006">
          <mc:Choice Requires="x14">
            <control shapeId="61493" r:id="rId29" name="Check Box 53">
              <controlPr locked="0" defaultSize="0" autoFill="0" autoLine="0" autoPict="0">
                <anchor moveWithCells="1">
                  <from>
                    <xdr:col>8</xdr:col>
                    <xdr:colOff>19050</xdr:colOff>
                    <xdr:row>119</xdr:row>
                    <xdr:rowOff>190500</xdr:rowOff>
                  </from>
                  <to>
                    <xdr:col>8</xdr:col>
                    <xdr:colOff>336550</xdr:colOff>
                    <xdr:row>120</xdr:row>
                    <xdr:rowOff>190500</xdr:rowOff>
                  </to>
                </anchor>
              </controlPr>
            </control>
          </mc:Choice>
        </mc:AlternateContent>
        <mc:AlternateContent xmlns:mc="http://schemas.openxmlformats.org/markup-compatibility/2006">
          <mc:Choice Requires="x14">
            <control shapeId="61494" r:id="rId30" name="Check Box 54">
              <controlPr locked="0" defaultSize="0" autoFill="0" autoLine="0" autoPict="0">
                <anchor moveWithCells="1">
                  <from>
                    <xdr:col>8</xdr:col>
                    <xdr:colOff>19050</xdr:colOff>
                    <xdr:row>122</xdr:row>
                    <xdr:rowOff>203200</xdr:rowOff>
                  </from>
                  <to>
                    <xdr:col>8</xdr:col>
                    <xdr:colOff>336550</xdr:colOff>
                    <xdr:row>123</xdr:row>
                    <xdr:rowOff>190500</xdr:rowOff>
                  </to>
                </anchor>
              </controlPr>
            </control>
          </mc:Choice>
        </mc:AlternateContent>
        <mc:AlternateContent xmlns:mc="http://schemas.openxmlformats.org/markup-compatibility/2006">
          <mc:Choice Requires="x14">
            <control shapeId="61495" r:id="rId31" name="Check Box 55">
              <controlPr locked="0" defaultSize="0" autoFill="0" autoLine="0" autoPict="0">
                <anchor moveWithCells="1">
                  <from>
                    <xdr:col>2</xdr:col>
                    <xdr:colOff>12700</xdr:colOff>
                    <xdr:row>122</xdr:row>
                    <xdr:rowOff>203200</xdr:rowOff>
                  </from>
                  <to>
                    <xdr:col>2</xdr:col>
                    <xdr:colOff>323850</xdr:colOff>
                    <xdr:row>123</xdr:row>
                    <xdr:rowOff>184150</xdr:rowOff>
                  </to>
                </anchor>
              </controlPr>
            </control>
          </mc:Choice>
        </mc:AlternateContent>
        <mc:AlternateContent xmlns:mc="http://schemas.openxmlformats.org/markup-compatibility/2006">
          <mc:Choice Requires="x14">
            <control shapeId="61496" r:id="rId32" name="Check Box 56">
              <controlPr locked="0" defaultSize="0" autoFill="0" autoLine="0" autoPict="0">
                <anchor moveWithCells="1">
                  <from>
                    <xdr:col>2</xdr:col>
                    <xdr:colOff>12700</xdr:colOff>
                    <xdr:row>132</xdr:row>
                    <xdr:rowOff>107950</xdr:rowOff>
                  </from>
                  <to>
                    <xdr:col>2</xdr:col>
                    <xdr:colOff>323850</xdr:colOff>
                    <xdr:row>134</xdr:row>
                    <xdr:rowOff>19050</xdr:rowOff>
                  </to>
                </anchor>
              </controlPr>
            </control>
          </mc:Choice>
        </mc:AlternateContent>
        <mc:AlternateContent xmlns:mc="http://schemas.openxmlformats.org/markup-compatibility/2006">
          <mc:Choice Requires="x14">
            <control shapeId="61502" r:id="rId33" name="Check Box 62">
              <controlPr locked="0" defaultSize="0" autoFill="0" autoLine="0" autoPict="0">
                <anchor moveWithCells="1">
                  <from>
                    <xdr:col>8</xdr:col>
                    <xdr:colOff>19050</xdr:colOff>
                    <xdr:row>132</xdr:row>
                    <xdr:rowOff>95250</xdr:rowOff>
                  </from>
                  <to>
                    <xdr:col>8</xdr:col>
                    <xdr:colOff>336550</xdr:colOff>
                    <xdr:row>134</xdr:row>
                    <xdr:rowOff>12700</xdr:rowOff>
                  </to>
                </anchor>
              </controlPr>
            </control>
          </mc:Choice>
        </mc:AlternateContent>
        <mc:AlternateContent xmlns:mc="http://schemas.openxmlformats.org/markup-compatibility/2006">
          <mc:Choice Requires="x14">
            <control shapeId="61509" r:id="rId34" name="Check Box 69">
              <controlPr locked="0" defaultSize="0" autoFill="0" autoLine="0" autoPict="0">
                <anchor moveWithCells="1">
                  <from>
                    <xdr:col>8</xdr:col>
                    <xdr:colOff>19050</xdr:colOff>
                    <xdr:row>133</xdr:row>
                    <xdr:rowOff>190500</xdr:rowOff>
                  </from>
                  <to>
                    <xdr:col>8</xdr:col>
                    <xdr:colOff>336550</xdr:colOff>
                    <xdr:row>134</xdr:row>
                    <xdr:rowOff>184150</xdr:rowOff>
                  </to>
                </anchor>
              </controlPr>
            </control>
          </mc:Choice>
        </mc:AlternateContent>
        <mc:AlternateContent xmlns:mc="http://schemas.openxmlformats.org/markup-compatibility/2006">
          <mc:Choice Requires="x14">
            <control shapeId="61510" r:id="rId35" name="Check Box 70">
              <controlPr locked="0" defaultSize="0" autoFill="0" autoLine="0" autoPict="0">
                <anchor moveWithCells="1">
                  <from>
                    <xdr:col>2</xdr:col>
                    <xdr:colOff>12700</xdr:colOff>
                    <xdr:row>133</xdr:row>
                    <xdr:rowOff>203200</xdr:rowOff>
                  </from>
                  <to>
                    <xdr:col>2</xdr:col>
                    <xdr:colOff>323850</xdr:colOff>
                    <xdr:row>134</xdr:row>
                    <xdr:rowOff>184150</xdr:rowOff>
                  </to>
                </anchor>
              </controlPr>
            </control>
          </mc:Choice>
        </mc:AlternateContent>
        <mc:AlternateContent xmlns:mc="http://schemas.openxmlformats.org/markup-compatibility/2006">
          <mc:Choice Requires="x14">
            <control shapeId="61511" r:id="rId36" name="Check Box 71">
              <controlPr locked="0" defaultSize="0" autoFill="0" autoLine="0" autoPict="0">
                <anchor moveWithCells="1">
                  <from>
                    <xdr:col>2</xdr:col>
                    <xdr:colOff>12700</xdr:colOff>
                    <xdr:row>144</xdr:row>
                    <xdr:rowOff>0</xdr:rowOff>
                  </from>
                  <to>
                    <xdr:col>2</xdr:col>
                    <xdr:colOff>323850</xdr:colOff>
                    <xdr:row>145</xdr:row>
                    <xdr:rowOff>0</xdr:rowOff>
                  </to>
                </anchor>
              </controlPr>
            </control>
          </mc:Choice>
        </mc:AlternateContent>
        <mc:AlternateContent xmlns:mc="http://schemas.openxmlformats.org/markup-compatibility/2006">
          <mc:Choice Requires="x14">
            <control shapeId="61512" r:id="rId37" name="Check Box 72">
              <controlPr locked="0" defaultSize="0" autoFill="0" autoLine="0" autoPict="0">
                <anchor moveWithCells="1">
                  <from>
                    <xdr:col>8</xdr:col>
                    <xdr:colOff>19050</xdr:colOff>
                    <xdr:row>144</xdr:row>
                    <xdr:rowOff>0</xdr:rowOff>
                  </from>
                  <to>
                    <xdr:col>8</xdr:col>
                    <xdr:colOff>336550</xdr:colOff>
                    <xdr:row>145</xdr:row>
                    <xdr:rowOff>0</xdr:rowOff>
                  </to>
                </anchor>
              </controlPr>
            </control>
          </mc:Choice>
        </mc:AlternateContent>
        <mc:AlternateContent xmlns:mc="http://schemas.openxmlformats.org/markup-compatibility/2006">
          <mc:Choice Requires="x14">
            <control shapeId="61513" r:id="rId38" name="Check Box 73">
              <controlPr locked="0" defaultSize="0" autoFill="0" autoLine="0" autoPict="0">
                <anchor moveWithCells="1">
                  <from>
                    <xdr:col>8</xdr:col>
                    <xdr:colOff>19050</xdr:colOff>
                    <xdr:row>146</xdr:row>
                    <xdr:rowOff>12700</xdr:rowOff>
                  </from>
                  <to>
                    <xdr:col>8</xdr:col>
                    <xdr:colOff>336550</xdr:colOff>
                    <xdr:row>147</xdr:row>
                    <xdr:rowOff>0</xdr:rowOff>
                  </to>
                </anchor>
              </controlPr>
            </control>
          </mc:Choice>
        </mc:AlternateContent>
        <mc:AlternateContent xmlns:mc="http://schemas.openxmlformats.org/markup-compatibility/2006">
          <mc:Choice Requires="x14">
            <control shapeId="61514" r:id="rId39" name="Check Box 74">
              <controlPr locked="0" defaultSize="0" autoFill="0" autoLine="0" autoPict="0">
                <anchor moveWithCells="1">
                  <from>
                    <xdr:col>2</xdr:col>
                    <xdr:colOff>12700</xdr:colOff>
                    <xdr:row>146</xdr:row>
                    <xdr:rowOff>12700</xdr:rowOff>
                  </from>
                  <to>
                    <xdr:col>2</xdr:col>
                    <xdr:colOff>323850</xdr:colOff>
                    <xdr:row>146</xdr:row>
                    <xdr:rowOff>203200</xdr:rowOff>
                  </to>
                </anchor>
              </controlPr>
            </control>
          </mc:Choice>
        </mc:AlternateContent>
        <mc:AlternateContent xmlns:mc="http://schemas.openxmlformats.org/markup-compatibility/2006">
          <mc:Choice Requires="x14">
            <control shapeId="61515" r:id="rId40" name="Check Box 75">
              <controlPr locked="0" defaultSize="0" autoFill="0" autoLine="0" autoPict="0">
                <anchor moveWithCells="1">
                  <from>
                    <xdr:col>8</xdr:col>
                    <xdr:colOff>19050</xdr:colOff>
                    <xdr:row>145</xdr:row>
                    <xdr:rowOff>12700</xdr:rowOff>
                  </from>
                  <to>
                    <xdr:col>8</xdr:col>
                    <xdr:colOff>336550</xdr:colOff>
                    <xdr:row>146</xdr:row>
                    <xdr:rowOff>0</xdr:rowOff>
                  </to>
                </anchor>
              </controlPr>
            </control>
          </mc:Choice>
        </mc:AlternateContent>
        <mc:AlternateContent xmlns:mc="http://schemas.openxmlformats.org/markup-compatibility/2006">
          <mc:Choice Requires="x14">
            <control shapeId="61516" r:id="rId41" name="Check Box 76">
              <controlPr locked="0" defaultSize="0" autoFill="0" autoLine="0" autoPict="0">
                <anchor moveWithCells="1">
                  <from>
                    <xdr:col>2</xdr:col>
                    <xdr:colOff>12700</xdr:colOff>
                    <xdr:row>145</xdr:row>
                    <xdr:rowOff>12700</xdr:rowOff>
                  </from>
                  <to>
                    <xdr:col>2</xdr:col>
                    <xdr:colOff>323850</xdr:colOff>
                    <xdr:row>145</xdr:row>
                    <xdr:rowOff>203200</xdr:rowOff>
                  </to>
                </anchor>
              </controlPr>
            </control>
          </mc:Choice>
        </mc:AlternateContent>
        <mc:AlternateContent xmlns:mc="http://schemas.openxmlformats.org/markup-compatibility/2006">
          <mc:Choice Requires="x14">
            <control shapeId="61523" r:id="rId42" name="Check Box 83">
              <controlPr locked="0" defaultSize="0" autoFill="0" autoLine="0" autoPict="0">
                <anchor moveWithCells="1">
                  <from>
                    <xdr:col>2</xdr:col>
                    <xdr:colOff>19050</xdr:colOff>
                    <xdr:row>147</xdr:row>
                    <xdr:rowOff>0</xdr:rowOff>
                  </from>
                  <to>
                    <xdr:col>2</xdr:col>
                    <xdr:colOff>336550</xdr:colOff>
                    <xdr:row>148</xdr:row>
                    <xdr:rowOff>0</xdr:rowOff>
                  </to>
                </anchor>
              </controlPr>
            </control>
          </mc:Choice>
        </mc:AlternateContent>
        <mc:AlternateContent xmlns:mc="http://schemas.openxmlformats.org/markup-compatibility/2006">
          <mc:Choice Requires="x14">
            <control shapeId="61526" r:id="rId43" name="Check Box 86">
              <controlPr locked="0" defaultSize="0" autoFill="0" autoLine="0" autoPict="0">
                <anchor moveWithCells="1">
                  <from>
                    <xdr:col>2</xdr:col>
                    <xdr:colOff>12700</xdr:colOff>
                    <xdr:row>82</xdr:row>
                    <xdr:rowOff>0</xdr:rowOff>
                  </from>
                  <to>
                    <xdr:col>2</xdr:col>
                    <xdr:colOff>323850</xdr:colOff>
                    <xdr:row>83</xdr:row>
                    <xdr:rowOff>0</xdr:rowOff>
                  </to>
                </anchor>
              </controlPr>
            </control>
          </mc:Choice>
        </mc:AlternateContent>
        <mc:AlternateContent xmlns:mc="http://schemas.openxmlformats.org/markup-compatibility/2006">
          <mc:Choice Requires="x14">
            <control shapeId="61527" r:id="rId44" name="Check Box 87">
              <controlPr locked="0" defaultSize="0" autoFill="0" autoLine="0" autoPict="0">
                <anchor moveWithCells="1">
                  <from>
                    <xdr:col>2</xdr:col>
                    <xdr:colOff>12700</xdr:colOff>
                    <xdr:row>82</xdr:row>
                    <xdr:rowOff>203200</xdr:rowOff>
                  </from>
                  <to>
                    <xdr:col>2</xdr:col>
                    <xdr:colOff>323850</xdr:colOff>
                    <xdr:row>84</xdr:row>
                    <xdr:rowOff>0</xdr:rowOff>
                  </to>
                </anchor>
              </controlPr>
            </control>
          </mc:Choice>
        </mc:AlternateContent>
        <mc:AlternateContent xmlns:mc="http://schemas.openxmlformats.org/markup-compatibility/2006">
          <mc:Choice Requires="x14">
            <control shapeId="61529" r:id="rId45" name="Check Box 89">
              <controlPr locked="0" defaultSize="0" autoFill="0" autoLine="0" autoPict="0">
                <anchor moveWithCells="1">
                  <from>
                    <xdr:col>2</xdr:col>
                    <xdr:colOff>12700</xdr:colOff>
                    <xdr:row>83</xdr:row>
                    <xdr:rowOff>203200</xdr:rowOff>
                  </from>
                  <to>
                    <xdr:col>2</xdr:col>
                    <xdr:colOff>323850</xdr:colOff>
                    <xdr:row>85</xdr:row>
                    <xdr:rowOff>0</xdr:rowOff>
                  </to>
                </anchor>
              </controlPr>
            </control>
          </mc:Choice>
        </mc:AlternateContent>
        <mc:AlternateContent xmlns:mc="http://schemas.openxmlformats.org/markup-compatibility/2006">
          <mc:Choice Requires="x14">
            <control shapeId="61534" r:id="rId46" name="Check Box 94">
              <controlPr locked="0" defaultSize="0" autoFill="0" autoLine="0" autoPict="0">
                <anchor moveWithCells="1">
                  <from>
                    <xdr:col>3</xdr:col>
                    <xdr:colOff>12700</xdr:colOff>
                    <xdr:row>82</xdr:row>
                    <xdr:rowOff>0</xdr:rowOff>
                  </from>
                  <to>
                    <xdr:col>3</xdr:col>
                    <xdr:colOff>323850</xdr:colOff>
                    <xdr:row>83</xdr:row>
                    <xdr:rowOff>0</xdr:rowOff>
                  </to>
                </anchor>
              </controlPr>
            </control>
          </mc:Choice>
        </mc:AlternateContent>
        <mc:AlternateContent xmlns:mc="http://schemas.openxmlformats.org/markup-compatibility/2006">
          <mc:Choice Requires="x14">
            <control shapeId="61535" r:id="rId47" name="Check Box 95">
              <controlPr locked="0" defaultSize="0" autoFill="0" autoLine="0" autoPict="0">
                <anchor moveWithCells="1">
                  <from>
                    <xdr:col>3</xdr:col>
                    <xdr:colOff>12700</xdr:colOff>
                    <xdr:row>82</xdr:row>
                    <xdr:rowOff>203200</xdr:rowOff>
                  </from>
                  <to>
                    <xdr:col>3</xdr:col>
                    <xdr:colOff>323850</xdr:colOff>
                    <xdr:row>84</xdr:row>
                    <xdr:rowOff>0</xdr:rowOff>
                  </to>
                </anchor>
              </controlPr>
            </control>
          </mc:Choice>
        </mc:AlternateContent>
        <mc:AlternateContent xmlns:mc="http://schemas.openxmlformats.org/markup-compatibility/2006">
          <mc:Choice Requires="x14">
            <control shapeId="61537" r:id="rId48" name="Check Box 97">
              <controlPr locked="0" defaultSize="0" autoFill="0" autoLine="0" autoPict="0">
                <anchor moveWithCells="1">
                  <from>
                    <xdr:col>3</xdr:col>
                    <xdr:colOff>12700</xdr:colOff>
                    <xdr:row>83</xdr:row>
                    <xdr:rowOff>203200</xdr:rowOff>
                  </from>
                  <to>
                    <xdr:col>3</xdr:col>
                    <xdr:colOff>323850</xdr:colOff>
                    <xdr:row>85</xdr:row>
                    <xdr:rowOff>0</xdr:rowOff>
                  </to>
                </anchor>
              </controlPr>
            </control>
          </mc:Choice>
        </mc:AlternateContent>
        <mc:AlternateContent xmlns:mc="http://schemas.openxmlformats.org/markup-compatibility/2006">
          <mc:Choice Requires="x14">
            <control shapeId="61542" r:id="rId49" name="Check Box 102">
              <controlPr locked="0" defaultSize="0" autoFill="0" autoLine="0" autoPict="0">
                <anchor moveWithCells="1">
                  <from>
                    <xdr:col>2</xdr:col>
                    <xdr:colOff>12700</xdr:colOff>
                    <xdr:row>159</xdr:row>
                    <xdr:rowOff>0</xdr:rowOff>
                  </from>
                  <to>
                    <xdr:col>2</xdr:col>
                    <xdr:colOff>323850</xdr:colOff>
                    <xdr:row>160</xdr:row>
                    <xdr:rowOff>19050</xdr:rowOff>
                  </to>
                </anchor>
              </controlPr>
            </control>
          </mc:Choice>
        </mc:AlternateContent>
        <mc:AlternateContent xmlns:mc="http://schemas.openxmlformats.org/markup-compatibility/2006">
          <mc:Choice Requires="x14">
            <control shapeId="61545" r:id="rId50" name="Check Box 105">
              <controlPr locked="0" defaultSize="0" autoFill="0" autoLine="0" autoPict="0">
                <anchor moveWithCells="1">
                  <from>
                    <xdr:col>2</xdr:col>
                    <xdr:colOff>12700</xdr:colOff>
                    <xdr:row>161</xdr:row>
                    <xdr:rowOff>12700</xdr:rowOff>
                  </from>
                  <to>
                    <xdr:col>2</xdr:col>
                    <xdr:colOff>323850</xdr:colOff>
                    <xdr:row>161</xdr:row>
                    <xdr:rowOff>203200</xdr:rowOff>
                  </to>
                </anchor>
              </controlPr>
            </control>
          </mc:Choice>
        </mc:AlternateContent>
        <mc:AlternateContent xmlns:mc="http://schemas.openxmlformats.org/markup-compatibility/2006">
          <mc:Choice Requires="x14">
            <control shapeId="61547" r:id="rId51" name="Check Box 107">
              <controlPr locked="0" defaultSize="0" autoFill="0" autoLine="0" autoPict="0">
                <anchor moveWithCells="1">
                  <from>
                    <xdr:col>2</xdr:col>
                    <xdr:colOff>12700</xdr:colOff>
                    <xdr:row>160</xdr:row>
                    <xdr:rowOff>12700</xdr:rowOff>
                  </from>
                  <to>
                    <xdr:col>2</xdr:col>
                    <xdr:colOff>323850</xdr:colOff>
                    <xdr:row>160</xdr:row>
                    <xdr:rowOff>203200</xdr:rowOff>
                  </to>
                </anchor>
              </controlPr>
            </control>
          </mc:Choice>
        </mc:AlternateContent>
        <mc:AlternateContent xmlns:mc="http://schemas.openxmlformats.org/markup-compatibility/2006">
          <mc:Choice Requires="x14">
            <control shapeId="61548" r:id="rId52" name="Check Box 108">
              <controlPr locked="0" defaultSize="0" autoFill="0" autoLine="0" autoPict="0">
                <anchor moveWithCells="1">
                  <from>
                    <xdr:col>2</xdr:col>
                    <xdr:colOff>12700</xdr:colOff>
                    <xdr:row>160</xdr:row>
                    <xdr:rowOff>0</xdr:rowOff>
                  </from>
                  <to>
                    <xdr:col>2</xdr:col>
                    <xdr:colOff>323850</xdr:colOff>
                    <xdr:row>161</xdr:row>
                    <xdr:rowOff>0</xdr:rowOff>
                  </to>
                </anchor>
              </controlPr>
            </control>
          </mc:Choice>
        </mc:AlternateContent>
        <mc:AlternateContent xmlns:mc="http://schemas.openxmlformats.org/markup-compatibility/2006">
          <mc:Choice Requires="x14">
            <control shapeId="61549" r:id="rId53" name="Check Box 109">
              <controlPr locked="0" defaultSize="0" autoFill="0" autoLine="0" autoPict="0">
                <anchor moveWithCells="1">
                  <from>
                    <xdr:col>2</xdr:col>
                    <xdr:colOff>12700</xdr:colOff>
                    <xdr:row>161</xdr:row>
                    <xdr:rowOff>0</xdr:rowOff>
                  </from>
                  <to>
                    <xdr:col>2</xdr:col>
                    <xdr:colOff>323850</xdr:colOff>
                    <xdr:row>162</xdr:row>
                    <xdr:rowOff>0</xdr:rowOff>
                  </to>
                </anchor>
              </controlPr>
            </control>
          </mc:Choice>
        </mc:AlternateContent>
        <mc:AlternateContent xmlns:mc="http://schemas.openxmlformats.org/markup-compatibility/2006">
          <mc:Choice Requires="x14">
            <control shapeId="61550" r:id="rId54" name="Check Box 110">
              <controlPr locked="0" defaultSize="0" autoFill="0" autoLine="0" autoPict="0">
                <anchor moveWithCells="1">
                  <from>
                    <xdr:col>2</xdr:col>
                    <xdr:colOff>12700</xdr:colOff>
                    <xdr:row>161</xdr:row>
                    <xdr:rowOff>12700</xdr:rowOff>
                  </from>
                  <to>
                    <xdr:col>2</xdr:col>
                    <xdr:colOff>323850</xdr:colOff>
                    <xdr:row>161</xdr:row>
                    <xdr:rowOff>203200</xdr:rowOff>
                  </to>
                </anchor>
              </controlPr>
            </control>
          </mc:Choice>
        </mc:AlternateContent>
        <mc:AlternateContent xmlns:mc="http://schemas.openxmlformats.org/markup-compatibility/2006">
          <mc:Choice Requires="x14">
            <control shapeId="61551" r:id="rId55" name="Check Box 111">
              <controlPr locked="0" defaultSize="0" autoFill="0" autoLine="0" autoPict="0">
                <anchor moveWithCells="1">
                  <from>
                    <xdr:col>2</xdr:col>
                    <xdr:colOff>12700</xdr:colOff>
                    <xdr:row>161</xdr:row>
                    <xdr:rowOff>0</xdr:rowOff>
                  </from>
                  <to>
                    <xdr:col>2</xdr:col>
                    <xdr:colOff>323850</xdr:colOff>
                    <xdr:row>162</xdr:row>
                    <xdr:rowOff>0</xdr:rowOff>
                  </to>
                </anchor>
              </controlPr>
            </control>
          </mc:Choice>
        </mc:AlternateContent>
        <mc:AlternateContent xmlns:mc="http://schemas.openxmlformats.org/markup-compatibility/2006">
          <mc:Choice Requires="x14">
            <control shapeId="61554" r:id="rId56" name="Check Box 114">
              <controlPr locked="0" defaultSize="0" autoFill="0" autoLine="0" autoPict="0">
                <anchor moveWithCells="1">
                  <from>
                    <xdr:col>2</xdr:col>
                    <xdr:colOff>19050</xdr:colOff>
                    <xdr:row>162</xdr:row>
                    <xdr:rowOff>0</xdr:rowOff>
                  </from>
                  <to>
                    <xdr:col>2</xdr:col>
                    <xdr:colOff>336550</xdr:colOff>
                    <xdr:row>163</xdr:row>
                    <xdr:rowOff>0</xdr:rowOff>
                  </to>
                </anchor>
              </controlPr>
            </control>
          </mc:Choice>
        </mc:AlternateContent>
        <mc:AlternateContent xmlns:mc="http://schemas.openxmlformats.org/markup-compatibility/2006">
          <mc:Choice Requires="x14">
            <control shapeId="61555" r:id="rId57" name="Check Box 115">
              <controlPr locked="0" defaultSize="0" autoFill="0" autoLine="0" autoPict="0">
                <anchor moveWithCells="1">
                  <from>
                    <xdr:col>5</xdr:col>
                    <xdr:colOff>12700</xdr:colOff>
                    <xdr:row>83</xdr:row>
                    <xdr:rowOff>0</xdr:rowOff>
                  </from>
                  <to>
                    <xdr:col>5</xdr:col>
                    <xdr:colOff>323850</xdr:colOff>
                    <xdr:row>84</xdr:row>
                    <xdr:rowOff>0</xdr:rowOff>
                  </to>
                </anchor>
              </controlPr>
            </control>
          </mc:Choice>
        </mc:AlternateContent>
        <mc:AlternateContent xmlns:mc="http://schemas.openxmlformats.org/markup-compatibility/2006">
          <mc:Choice Requires="x14">
            <control shapeId="61556" r:id="rId58" name="Check Box 116">
              <controlPr locked="0" defaultSize="0" autoFill="0" autoLine="0" autoPict="0">
                <anchor moveWithCells="1">
                  <from>
                    <xdr:col>5</xdr:col>
                    <xdr:colOff>12700</xdr:colOff>
                    <xdr:row>83</xdr:row>
                    <xdr:rowOff>203200</xdr:rowOff>
                  </from>
                  <to>
                    <xdr:col>5</xdr:col>
                    <xdr:colOff>323850</xdr:colOff>
                    <xdr:row>85</xdr:row>
                    <xdr:rowOff>0</xdr:rowOff>
                  </to>
                </anchor>
              </controlPr>
            </control>
          </mc:Choice>
        </mc:AlternateContent>
        <mc:AlternateContent xmlns:mc="http://schemas.openxmlformats.org/markup-compatibility/2006">
          <mc:Choice Requires="x14">
            <control shapeId="61572" r:id="rId59" name="Check Box 132">
              <controlPr locked="0" defaultSize="0" autoFill="0" autoLine="0" autoPict="0">
                <anchor moveWithCells="1">
                  <from>
                    <xdr:col>2</xdr:col>
                    <xdr:colOff>19050</xdr:colOff>
                    <xdr:row>163</xdr:row>
                    <xdr:rowOff>0</xdr:rowOff>
                  </from>
                  <to>
                    <xdr:col>2</xdr:col>
                    <xdr:colOff>336550</xdr:colOff>
                    <xdr:row>164</xdr:row>
                    <xdr:rowOff>0</xdr:rowOff>
                  </to>
                </anchor>
              </controlPr>
            </control>
          </mc:Choice>
        </mc:AlternateContent>
        <mc:AlternateContent xmlns:mc="http://schemas.openxmlformats.org/markup-compatibility/2006">
          <mc:Choice Requires="x14">
            <control shapeId="61573" r:id="rId60" name="Check Box 133">
              <controlPr locked="0" defaultSize="0" autoFill="0" autoLine="0" autoPict="0">
                <anchor moveWithCells="1">
                  <from>
                    <xdr:col>2</xdr:col>
                    <xdr:colOff>12700</xdr:colOff>
                    <xdr:row>167</xdr:row>
                    <xdr:rowOff>0</xdr:rowOff>
                  </from>
                  <to>
                    <xdr:col>2</xdr:col>
                    <xdr:colOff>323850</xdr:colOff>
                    <xdr:row>168</xdr:row>
                    <xdr:rowOff>0</xdr:rowOff>
                  </to>
                </anchor>
              </controlPr>
            </control>
          </mc:Choice>
        </mc:AlternateContent>
        <mc:AlternateContent xmlns:mc="http://schemas.openxmlformats.org/markup-compatibility/2006">
          <mc:Choice Requires="x14">
            <control shapeId="61574" r:id="rId61" name="Check Box 134">
              <controlPr locked="0" defaultSize="0" autoFill="0" autoLine="0" autoPict="0">
                <anchor moveWithCells="1">
                  <from>
                    <xdr:col>2</xdr:col>
                    <xdr:colOff>12700</xdr:colOff>
                    <xdr:row>178</xdr:row>
                    <xdr:rowOff>0</xdr:rowOff>
                  </from>
                  <to>
                    <xdr:col>2</xdr:col>
                    <xdr:colOff>323850</xdr:colOff>
                    <xdr:row>179</xdr:row>
                    <xdr:rowOff>0</xdr:rowOff>
                  </to>
                </anchor>
              </controlPr>
            </control>
          </mc:Choice>
        </mc:AlternateContent>
        <mc:AlternateContent xmlns:mc="http://schemas.openxmlformats.org/markup-compatibility/2006">
          <mc:Choice Requires="x14">
            <control shapeId="61577" r:id="rId62" name="Check Box 137">
              <controlPr locked="0" defaultSize="0" autoFill="0" autoLine="0" autoPict="0">
                <anchor moveWithCells="1">
                  <from>
                    <xdr:col>2</xdr:col>
                    <xdr:colOff>19050</xdr:colOff>
                    <xdr:row>164</xdr:row>
                    <xdr:rowOff>0</xdr:rowOff>
                  </from>
                  <to>
                    <xdr:col>2</xdr:col>
                    <xdr:colOff>336550</xdr:colOff>
                    <xdr:row>165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75163085-E0DD-41A1-B228-01BEA5F9DC3C}">
          <x14:formula1>
            <xm:f>'Table TYPE'!$S$6:$S$7</xm:f>
          </x14:formula1>
          <xm:sqref>L100 H20</xm:sqref>
        </x14:dataValidation>
        <x14:dataValidation type="list" allowBlank="1" showInputMessage="1" showErrorMessage="1" prompt="Choisir" xr:uid="{B4CE47E0-9128-419C-B4DA-391DC98B8CDF}">
          <x14:formula1>
            <xm:f>'Table TYPE'!$C$15:$C$17</xm:f>
          </x14:formula1>
          <xm:sqref>K20 E52</xm:sqref>
        </x14:dataValidation>
        <x14:dataValidation type="list" allowBlank="1" showInputMessage="1" showErrorMessage="1" xr:uid="{9AF571DF-ED58-4D18-B563-4C66DD4EA5EF}">
          <x14:formula1>
            <xm:f>'Table TYPE'!$C$24:$C$27</xm:f>
          </x14:formula1>
          <xm:sqref>F28 L28</xm:sqref>
        </x14:dataValidation>
        <x14:dataValidation type="list" allowBlank="1" showInputMessage="1" showErrorMessage="1" xr:uid="{E2612D63-2AF8-4F67-BFE4-30F70886BF1C}">
          <x14:formula1>
            <xm:f>'Table OBJECTIFS'!$C$4:$C$8</xm:f>
          </x14:formula1>
          <xm:sqref>T100:AA100</xm:sqref>
        </x14:dataValidation>
        <x14:dataValidation type="list" allowBlank="1" showInputMessage="1" showErrorMessage="1" xr:uid="{ECAEBC45-C8A7-4556-8651-EAA98728B4A6}">
          <x14:formula1>
            <xm:f>'Table DÉTERMINANTS'!$B$4:$B$24</xm:f>
          </x14:formula1>
          <xm:sqref>F60:L63</xm:sqref>
        </x14:dataValidation>
        <x14:dataValidation type="list" allowBlank="1" showInputMessage="1" showErrorMessage="1" xr:uid="{DC093715-D7F8-457B-8D95-953E9E5B65C1}">
          <x14:formula1>
            <xm:f>'Table TYPE'!$F$24:$F$30</xm:f>
          </x14:formula1>
          <xm:sqref>D95:E95</xm:sqref>
        </x14:dataValidation>
        <x14:dataValidation type="list" allowBlank="1" showInputMessage="1" showErrorMessage="1" prompt="Choisir" xr:uid="{242B489E-C960-4FD8-BC3E-BCC0FBD5ACFB}">
          <x14:formula1>
            <xm:f>'Table CSS'!$B$3:$B$13</xm:f>
          </x14:formula1>
          <xm:sqref>K18</xm:sqref>
        </x14:dataValidation>
        <x14:dataValidation type="list" allowBlank="1" showInputMessage="1" showErrorMessage="1" xr:uid="{93FCC9B5-8D41-43FE-94C9-A82F59AC5616}">
          <x14:formula1>
            <xm:f>'Table MRC'!$B$3:$B$15</xm:f>
          </x14:formula1>
          <xm:sqref>H18</xm:sqref>
        </x14:dataValidation>
        <x14:dataValidation type="list" allowBlank="1" showInputMessage="1" showErrorMessage="1" prompt="Choisir" xr:uid="{36D3835F-95D3-4916-9A9B-BAB6BD3C82A0}">
          <x14:formula1>
            <xm:f>'Table MRC'!$B$3:$B$15</xm:f>
          </x14:formula1>
          <xm:sqref>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5A29-7D32-47EA-BBE1-C70FF4C48667}">
  <sheetPr codeName="Feuil20">
    <tabColor theme="5" tint="0.79998168889431442"/>
  </sheetPr>
  <dimension ref="C2:H20"/>
  <sheetViews>
    <sheetView topLeftCell="B1" workbookViewId="0">
      <selection activeCell="C12" sqref="C12:D12"/>
    </sheetView>
  </sheetViews>
  <sheetFormatPr defaultColWidth="11.42578125" defaultRowHeight="18.75" customHeight="1"/>
  <cols>
    <col min="1" max="2" width="11.42578125" style="9"/>
    <col min="3" max="3" width="81.7109375" style="9" customWidth="1"/>
    <col min="4" max="4" width="64" style="9" bestFit="1" customWidth="1"/>
    <col min="5" max="5" width="84.85546875" style="9" bestFit="1" customWidth="1"/>
    <col min="6" max="6" width="42.85546875" style="9" bestFit="1" customWidth="1"/>
    <col min="7" max="7" width="11.42578125" style="9"/>
    <col min="8" max="8" width="27.28515625" style="9" customWidth="1"/>
    <col min="9" max="9" width="11.42578125" style="9"/>
    <col min="10" max="10" width="33.42578125" style="9" customWidth="1"/>
    <col min="11" max="16384" width="11.42578125" style="9"/>
  </cols>
  <sheetData>
    <row r="2" spans="3:8" ht="18.75" customHeight="1" thickBot="1"/>
    <row r="3" spans="3:8" ht="18.75" customHeight="1" thickBot="1">
      <c r="C3" s="8" t="s">
        <v>357</v>
      </c>
      <c r="E3" s="12" t="s">
        <v>358</v>
      </c>
      <c r="F3" s="13" t="s">
        <v>359</v>
      </c>
      <c r="G3" s="13" t="s">
        <v>360</v>
      </c>
      <c r="H3" s="14" t="s">
        <v>361</v>
      </c>
    </row>
    <row r="4" spans="3:8" ht="18.75" customHeight="1" thickBot="1">
      <c r="C4" s="8"/>
      <c r="E4" s="15" t="s">
        <v>362</v>
      </c>
      <c r="F4" s="16" t="s">
        <v>363</v>
      </c>
      <c r="G4" s="16" t="s">
        <v>364</v>
      </c>
      <c r="H4" s="17"/>
    </row>
    <row r="5" spans="3:8" ht="18.75" customHeight="1" thickBot="1">
      <c r="E5" s="18" t="s">
        <v>365</v>
      </c>
      <c r="F5" s="19" t="s">
        <v>366</v>
      </c>
      <c r="G5" s="19" t="s">
        <v>367</v>
      </c>
      <c r="H5" s="20" t="s">
        <v>368</v>
      </c>
    </row>
    <row r="6" spans="3:8" ht="18.75" customHeight="1" thickBot="1">
      <c r="E6" s="15" t="s">
        <v>369</v>
      </c>
      <c r="F6" s="16" t="s">
        <v>370</v>
      </c>
      <c r="G6" s="16" t="s">
        <v>371</v>
      </c>
      <c r="H6" s="21" t="s">
        <v>372</v>
      </c>
    </row>
    <row r="7" spans="3:8" ht="18.75" customHeight="1" thickBot="1">
      <c r="C7" s="9" t="s">
        <v>373</v>
      </c>
      <c r="E7" s="18" t="s">
        <v>374</v>
      </c>
      <c r="F7" s="19" t="s">
        <v>375</v>
      </c>
      <c r="G7" s="19" t="s">
        <v>376</v>
      </c>
      <c r="H7" s="22"/>
    </row>
    <row r="8" spans="3:8" ht="18.75" customHeight="1" thickBot="1">
      <c r="C8" s="11" t="s">
        <v>377</v>
      </c>
      <c r="E8" s="15" t="s">
        <v>378</v>
      </c>
      <c r="F8" s="16" t="s">
        <v>379</v>
      </c>
      <c r="G8" s="16" t="s">
        <v>380</v>
      </c>
      <c r="H8" s="17"/>
    </row>
    <row r="9" spans="3:8" ht="18.75" customHeight="1" thickBot="1">
      <c r="C9" s="11" t="s">
        <v>381</v>
      </c>
      <c r="E9" s="18" t="s">
        <v>382</v>
      </c>
      <c r="F9" s="19" t="s">
        <v>383</v>
      </c>
      <c r="G9" s="19" t="s">
        <v>384</v>
      </c>
      <c r="H9" s="22"/>
    </row>
    <row r="10" spans="3:8" ht="18.75" customHeight="1" thickBot="1">
      <c r="C10" s="11" t="s">
        <v>385</v>
      </c>
      <c r="E10" s="15" t="s">
        <v>386</v>
      </c>
      <c r="F10" s="16" t="s">
        <v>387</v>
      </c>
      <c r="G10" s="16" t="s">
        <v>388</v>
      </c>
      <c r="H10" s="21" t="s">
        <v>389</v>
      </c>
    </row>
    <row r="11" spans="3:8" ht="18.75" customHeight="1" thickBot="1">
      <c r="C11" s="11" t="s">
        <v>390</v>
      </c>
      <c r="E11" s="18" t="s">
        <v>391</v>
      </c>
      <c r="F11" s="19" t="s">
        <v>392</v>
      </c>
      <c r="G11" s="19" t="s">
        <v>393</v>
      </c>
      <c r="H11" s="22"/>
    </row>
    <row r="12" spans="3:8" ht="18.75" customHeight="1" thickBot="1">
      <c r="C12" s="11" t="s">
        <v>394</v>
      </c>
      <c r="E12" s="15" t="s">
        <v>395</v>
      </c>
      <c r="F12" s="16" t="s">
        <v>396</v>
      </c>
      <c r="G12" s="16" t="s">
        <v>397</v>
      </c>
      <c r="H12" s="21" t="s">
        <v>398</v>
      </c>
    </row>
    <row r="13" spans="3:8" ht="18.75" customHeight="1" thickBot="1">
      <c r="C13" s="11" t="s">
        <v>399</v>
      </c>
      <c r="E13" s="18" t="s">
        <v>400</v>
      </c>
      <c r="F13" s="19" t="s">
        <v>401</v>
      </c>
      <c r="G13" s="19" t="s">
        <v>402</v>
      </c>
      <c r="H13" s="22"/>
    </row>
    <row r="14" spans="3:8" ht="18.75" customHeight="1" thickBot="1">
      <c r="C14" s="11" t="s">
        <v>403</v>
      </c>
      <c r="E14" s="15" t="s">
        <v>404</v>
      </c>
      <c r="F14" s="16" t="s">
        <v>405</v>
      </c>
      <c r="G14" s="16" t="s">
        <v>406</v>
      </c>
      <c r="H14" s="17"/>
    </row>
    <row r="15" spans="3:8" ht="18.75" customHeight="1" thickBot="1">
      <c r="C15" s="11" t="s">
        <v>407</v>
      </c>
      <c r="E15" s="18" t="s">
        <v>408</v>
      </c>
      <c r="F15" s="19" t="s">
        <v>409</v>
      </c>
      <c r="G15" s="19" t="s">
        <v>410</v>
      </c>
      <c r="H15" s="22"/>
    </row>
    <row r="16" spans="3:8" ht="18.75" customHeight="1" thickBot="1">
      <c r="C16" s="11" t="s">
        <v>411</v>
      </c>
      <c r="E16" s="15" t="s">
        <v>412</v>
      </c>
      <c r="F16" s="16" t="s">
        <v>413</v>
      </c>
      <c r="G16" s="16" t="s">
        <v>414</v>
      </c>
      <c r="H16" s="21" t="s">
        <v>415</v>
      </c>
    </row>
    <row r="17" spans="3:8" ht="18.75" customHeight="1" thickBot="1">
      <c r="C17" s="11" t="s">
        <v>416</v>
      </c>
      <c r="E17" s="18" t="s">
        <v>417</v>
      </c>
      <c r="F17" s="19" t="s">
        <v>418</v>
      </c>
      <c r="G17" s="19" t="s">
        <v>419</v>
      </c>
      <c r="H17" s="20" t="s">
        <v>420</v>
      </c>
    </row>
    <row r="18" spans="3:8" ht="18.75" customHeight="1" thickBot="1">
      <c r="E18" s="15" t="s">
        <v>421</v>
      </c>
      <c r="F18" s="16" t="s">
        <v>422</v>
      </c>
      <c r="G18" s="16" t="s">
        <v>423</v>
      </c>
      <c r="H18" s="17"/>
    </row>
    <row r="19" spans="3:8" ht="18.75" customHeight="1" thickBot="1">
      <c r="E19" s="18" t="s">
        <v>424</v>
      </c>
      <c r="F19" s="19" t="s">
        <v>425</v>
      </c>
      <c r="G19" s="19" t="s">
        <v>426</v>
      </c>
      <c r="H19" s="22"/>
    </row>
    <row r="20" spans="3:8" ht="18.75" customHeight="1" thickBot="1">
      <c r="E20" s="15" t="s">
        <v>427</v>
      </c>
      <c r="F20" s="16" t="s">
        <v>428</v>
      </c>
      <c r="G20" s="16" t="s">
        <v>429</v>
      </c>
      <c r="H20" s="17"/>
    </row>
  </sheetData>
  <sheetProtection sheet="1" objects="1" scenarios="1" selectLockedCells="1" selectUnlockedCells="1"/>
  <autoFilter ref="C7:C17" xr:uid="{03AA5A29-7D32-47EA-BBE1-C70FF4C48667}">
    <sortState xmlns:xlrd2="http://schemas.microsoft.com/office/spreadsheetml/2017/richdata2" ref="C8:C17">
      <sortCondition ref="C7:C17"/>
    </sortState>
  </autoFilter>
  <conditionalFormatting sqref="C19:C28 C7">
    <cfRule type="duplicateValues" dxfId="0"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3669A-E425-4606-9793-995F4B395C2D}">
  <sheetPr codeName="Feuil21">
    <tabColor theme="5" tint="0.79998168889431442"/>
  </sheetPr>
  <dimension ref="C3:C8"/>
  <sheetViews>
    <sheetView workbookViewId="0">
      <selection activeCell="C12" sqref="C12:D12"/>
    </sheetView>
  </sheetViews>
  <sheetFormatPr defaultColWidth="11.42578125" defaultRowHeight="14.45"/>
  <sheetData>
    <row r="3" spans="3:3">
      <c r="C3" s="7" t="s">
        <v>296</v>
      </c>
    </row>
    <row r="4" spans="3:3">
      <c r="C4" t="s">
        <v>430</v>
      </c>
    </row>
    <row r="5" spans="3:3">
      <c r="C5" s="3" t="s">
        <v>431</v>
      </c>
    </row>
    <row r="6" spans="3:3">
      <c r="C6" s="3" t="s">
        <v>432</v>
      </c>
    </row>
    <row r="7" spans="3:3">
      <c r="C7" s="3" t="s">
        <v>433</v>
      </c>
    </row>
    <row r="8" spans="3:3">
      <c r="C8" s="3" t="s">
        <v>434</v>
      </c>
    </row>
  </sheetData>
  <sheetProtection sheet="1" objects="1" scenarios="1" selectLockedCells="1" selectUnlockedCells="1"/>
  <autoFilter ref="C3:C8" xr:uid="{6743669A-E425-4606-9793-995F4B395C2D}">
    <sortState xmlns:xlrd2="http://schemas.microsoft.com/office/spreadsheetml/2017/richdata2" ref="C4:C8">
      <sortCondition ref="C3:C8"/>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2090-89B8-4AD1-B0D8-AE269CC55F5C}">
  <sheetPr codeName="Feuil4">
    <tabColor theme="5" tint="0.79998168889431442"/>
  </sheetPr>
  <dimension ref="B4:H12"/>
  <sheetViews>
    <sheetView workbookViewId="0">
      <selection activeCell="H7" sqref="H7"/>
    </sheetView>
  </sheetViews>
  <sheetFormatPr defaultColWidth="11.42578125" defaultRowHeight="12.6"/>
  <cols>
    <col min="1" max="16384" width="11.42578125" style="24"/>
  </cols>
  <sheetData>
    <row r="4" spans="2:8">
      <c r="B4" s="25" t="s">
        <v>435</v>
      </c>
      <c r="H4" s="25" t="s">
        <v>436</v>
      </c>
    </row>
    <row r="6" spans="2:8">
      <c r="B6" s="23" t="s">
        <v>437</v>
      </c>
      <c r="H6" s="24" t="s">
        <v>438</v>
      </c>
    </row>
    <row r="7" spans="2:8">
      <c r="B7" s="23" t="s">
        <v>439</v>
      </c>
      <c r="H7" s="24" t="s">
        <v>440</v>
      </c>
    </row>
    <row r="8" spans="2:8">
      <c r="B8" s="23" t="s">
        <v>441</v>
      </c>
      <c r="H8" s="24" t="s">
        <v>442</v>
      </c>
    </row>
    <row r="9" spans="2:8">
      <c r="B9" s="24" t="s">
        <v>443</v>
      </c>
      <c r="H9" s="24" t="s">
        <v>444</v>
      </c>
    </row>
    <row r="10" spans="2:8">
      <c r="H10" s="24" t="s">
        <v>64</v>
      </c>
    </row>
    <row r="11" spans="2:8">
      <c r="H11" s="24" t="s">
        <v>65</v>
      </c>
    </row>
    <row r="12" spans="2:8">
      <c r="H12" s="24" t="s">
        <v>443</v>
      </c>
    </row>
  </sheetData>
  <sheetProtection sheet="1" objects="1" scenarios="1" selectLockedCells="1" selectUnlockedCells="1"/>
  <autoFilter ref="H4:H11" xr:uid="{89602090-89B8-4AD1-B0D8-AE269CC55F5C}">
    <sortState xmlns:xlrd2="http://schemas.microsoft.com/office/spreadsheetml/2017/richdata2" ref="H5:H11">
      <sortCondition ref="H4:H1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A597D-99E0-4BC2-8ADE-AEDC56348E11}">
  <sheetPr codeName="Feuil2">
    <tabColor theme="7"/>
  </sheetPr>
  <dimension ref="B2:Q86"/>
  <sheetViews>
    <sheetView showGridLines="0" showRowColHeaders="0" tabSelected="1" zoomScaleNormal="100" workbookViewId="0">
      <selection activeCell="C11" sqref="C11:D11"/>
    </sheetView>
  </sheetViews>
  <sheetFormatPr defaultColWidth="11.42578125" defaultRowHeight="12.6"/>
  <cols>
    <col min="1" max="1" width="3.7109375" style="37" customWidth="1"/>
    <col min="2" max="2" width="2.7109375" style="37" customWidth="1"/>
    <col min="3" max="3" width="29.5703125" style="37" customWidth="1"/>
    <col min="4" max="4" width="40" style="37" customWidth="1"/>
    <col min="5" max="5" width="2.7109375" style="37" customWidth="1"/>
    <col min="6" max="9" width="14.7109375" style="37" customWidth="1"/>
    <col min="10" max="10" width="2.7109375" style="37" customWidth="1"/>
    <col min="11" max="14" width="14.7109375" style="37" customWidth="1"/>
    <col min="15" max="15" width="2.7109375" style="37" customWidth="1"/>
    <col min="16" max="16" width="66.5703125" style="37" customWidth="1"/>
    <col min="17" max="17" width="2.7109375" style="37" customWidth="1"/>
    <col min="18" max="16384" width="11.42578125" style="37"/>
  </cols>
  <sheetData>
    <row r="2" spans="2:17" ht="20.100000000000001" customHeight="1">
      <c r="B2" s="304" t="s">
        <v>87</v>
      </c>
      <c r="C2" s="305"/>
      <c r="D2" s="305"/>
      <c r="E2" s="305"/>
      <c r="F2" s="305"/>
      <c r="G2" s="305"/>
      <c r="H2" s="305"/>
      <c r="I2" s="305"/>
      <c r="J2" s="305"/>
      <c r="K2" s="305"/>
      <c r="L2" s="305"/>
      <c r="M2" s="305"/>
      <c r="N2" s="305"/>
      <c r="O2" s="305"/>
      <c r="P2" s="305"/>
      <c r="Q2" s="306"/>
    </row>
    <row r="3" spans="2:17" ht="20.100000000000001" customHeight="1">
      <c r="B3" s="307" t="s">
        <v>88</v>
      </c>
      <c r="C3" s="308"/>
      <c r="D3" s="308"/>
      <c r="E3" s="308"/>
      <c r="F3" s="308"/>
      <c r="G3" s="308"/>
      <c r="H3" s="308"/>
      <c r="I3" s="308"/>
      <c r="J3" s="308"/>
      <c r="K3" s="308"/>
      <c r="L3" s="308"/>
      <c r="M3" s="308"/>
      <c r="N3" s="308"/>
      <c r="O3" s="308"/>
      <c r="P3" s="308"/>
      <c r="Q3" s="309"/>
    </row>
    <row r="4" spans="2:17" ht="35.1" customHeight="1">
      <c r="B4" s="310" t="s">
        <v>89</v>
      </c>
      <c r="C4" s="310"/>
      <c r="D4" s="310"/>
      <c r="E4" s="310"/>
      <c r="F4" s="310"/>
      <c r="G4" s="310"/>
      <c r="H4" s="310"/>
      <c r="I4" s="310"/>
      <c r="J4" s="310"/>
      <c r="K4" s="310"/>
      <c r="L4" s="310"/>
      <c r="M4" s="310"/>
      <c r="N4" s="310"/>
      <c r="O4" s="310"/>
      <c r="P4" s="310"/>
      <c r="Q4" s="310"/>
    </row>
    <row r="5" spans="2:17" ht="9.9499999999999993" customHeight="1">
      <c r="B5" s="38"/>
      <c r="C5" s="38"/>
      <c r="D5" s="38"/>
      <c r="E5" s="38"/>
      <c r="F5" s="38"/>
      <c r="G5" s="38"/>
      <c r="H5" s="38"/>
      <c r="I5" s="38"/>
      <c r="J5" s="38"/>
      <c r="K5" s="38"/>
      <c r="L5" s="38"/>
      <c r="M5" s="38"/>
      <c r="N5" s="38"/>
      <c r="O5" s="38"/>
      <c r="P5" s="38"/>
      <c r="Q5" s="38"/>
    </row>
    <row r="6" spans="2:17" ht="26.25" customHeight="1">
      <c r="B6" s="39"/>
      <c r="C6" s="40" t="s">
        <v>90</v>
      </c>
      <c r="D6" s="337" t="str">
        <f>IF(ISBLANK('Formulaire d''appel de projet'!F8),"Cette cellule sera remplie automatiquement par les données inscrites dans le formulaire d'appel de projet",'Formulaire d''appel de projet'!F8)</f>
        <v>Cette cellule sera remplie automatiquement par les données inscrites dans le formulaire d'appel de projet</v>
      </c>
      <c r="E6" s="337"/>
      <c r="F6" s="337"/>
      <c r="G6" s="337"/>
      <c r="H6" s="337"/>
      <c r="I6" s="337"/>
      <c r="J6" s="41"/>
      <c r="K6" s="333" t="s">
        <v>91</v>
      </c>
      <c r="L6" s="333"/>
      <c r="M6" s="337" t="str">
        <f>IF(ISBLANK('Formulaire d''appel de projet'!M43),"Cette cellule sera remplie automatiquement par les données inscrites dans le formulaire d'appel de projet",'Formulaire d''appel de projet'!M43)</f>
        <v>Cette cellule sera remplie automatiquement par les données inscrites dans le formulaire d'appel de projet</v>
      </c>
      <c r="N6" s="337"/>
      <c r="O6" s="337"/>
      <c r="P6" s="337"/>
      <c r="Q6" s="42"/>
    </row>
    <row r="7" spans="2:17" ht="9.9499999999999993" customHeight="1">
      <c r="B7" s="38"/>
      <c r="C7" s="38"/>
      <c r="D7" s="38"/>
      <c r="E7" s="38"/>
      <c r="F7" s="38"/>
      <c r="G7" s="38"/>
      <c r="H7" s="38"/>
      <c r="I7" s="38"/>
      <c r="J7" s="38"/>
      <c r="K7" s="38"/>
      <c r="L7" s="38"/>
      <c r="M7" s="38"/>
      <c r="N7" s="38"/>
      <c r="O7" s="38"/>
      <c r="P7" s="38"/>
      <c r="Q7" s="38"/>
    </row>
    <row r="8" spans="2:17" ht="39.950000000000003" customHeight="1">
      <c r="B8" s="39"/>
      <c r="C8" s="321" t="s">
        <v>92</v>
      </c>
      <c r="D8" s="321"/>
      <c r="E8" s="43"/>
      <c r="F8" s="316" t="s">
        <v>93</v>
      </c>
      <c r="G8" s="316"/>
      <c r="H8" s="316"/>
      <c r="I8" s="316"/>
      <c r="J8" s="45"/>
      <c r="K8" s="316" t="s">
        <v>94</v>
      </c>
      <c r="L8" s="316"/>
      <c r="M8" s="316"/>
      <c r="N8" s="316"/>
      <c r="O8" s="23"/>
      <c r="P8" s="44" t="s">
        <v>95</v>
      </c>
      <c r="Q8" s="39"/>
    </row>
    <row r="9" spans="2:17" ht="50.1" customHeight="1">
      <c r="B9" s="39"/>
      <c r="C9" s="321"/>
      <c r="D9" s="321"/>
      <c r="E9" s="43"/>
      <c r="F9" s="46" t="s">
        <v>96</v>
      </c>
      <c r="G9" s="46" t="s">
        <v>1</v>
      </c>
      <c r="H9" s="46" t="s">
        <v>97</v>
      </c>
      <c r="I9" s="46" t="s">
        <v>98</v>
      </c>
      <c r="J9" s="45"/>
      <c r="K9" s="46" t="s">
        <v>96</v>
      </c>
      <c r="L9" s="46" t="s">
        <v>1</v>
      </c>
      <c r="M9" s="46" t="s">
        <v>97</v>
      </c>
      <c r="N9" s="46" t="s">
        <v>98</v>
      </c>
      <c r="O9" s="47"/>
      <c r="P9" s="46" t="s">
        <v>99</v>
      </c>
      <c r="Q9" s="39"/>
    </row>
    <row r="10" spans="2:17" ht="20.100000000000001" customHeight="1">
      <c r="B10" s="39"/>
      <c r="C10" s="322" t="s">
        <v>100</v>
      </c>
      <c r="D10" s="323"/>
      <c r="E10" s="48"/>
      <c r="F10" s="334"/>
      <c r="G10" s="335"/>
      <c r="H10" s="335"/>
      <c r="I10" s="336"/>
      <c r="J10" s="49"/>
      <c r="K10" s="334"/>
      <c r="L10" s="335"/>
      <c r="M10" s="335"/>
      <c r="N10" s="336"/>
      <c r="O10" s="23"/>
      <c r="P10" s="50"/>
      <c r="Q10" s="39"/>
    </row>
    <row r="11" spans="2:17" ht="20.100000000000001" customHeight="1">
      <c r="B11" s="39"/>
      <c r="C11" s="318"/>
      <c r="D11" s="318"/>
      <c r="E11" s="51"/>
      <c r="F11" s="27"/>
      <c r="G11" s="27"/>
      <c r="H11" s="27"/>
      <c r="I11" s="28">
        <f>SUM(F11:H11)</f>
        <v>0</v>
      </c>
      <c r="J11" s="52"/>
      <c r="K11" s="27"/>
      <c r="L11" s="27"/>
      <c r="M11" s="27"/>
      <c r="N11" s="28">
        <f>SUM(K11:M11)</f>
        <v>0</v>
      </c>
      <c r="O11" s="23"/>
      <c r="P11" s="29"/>
      <c r="Q11" s="39"/>
    </row>
    <row r="12" spans="2:17" ht="20.100000000000001" customHeight="1">
      <c r="B12" s="39"/>
      <c r="C12" s="318"/>
      <c r="D12" s="318"/>
      <c r="E12" s="51"/>
      <c r="F12" s="27"/>
      <c r="G12" s="27"/>
      <c r="H12" s="27"/>
      <c r="I12" s="28">
        <f>SUM(F12:H12)</f>
        <v>0</v>
      </c>
      <c r="J12" s="52"/>
      <c r="K12" s="27"/>
      <c r="L12" s="27"/>
      <c r="M12" s="27"/>
      <c r="N12" s="28">
        <f>SUM(K12:M12)</f>
        <v>0</v>
      </c>
      <c r="O12" s="23"/>
      <c r="P12" s="29"/>
      <c r="Q12" s="39"/>
    </row>
    <row r="13" spans="2:17" ht="20.100000000000001" customHeight="1">
      <c r="B13" s="39"/>
      <c r="C13" s="318"/>
      <c r="D13" s="318"/>
      <c r="E13" s="51"/>
      <c r="F13" s="27"/>
      <c r="G13" s="27"/>
      <c r="H13" s="27"/>
      <c r="I13" s="28">
        <f>SUM(F13:H13)</f>
        <v>0</v>
      </c>
      <c r="J13" s="52"/>
      <c r="K13" s="27"/>
      <c r="L13" s="27"/>
      <c r="M13" s="27"/>
      <c r="N13" s="28">
        <f>SUM(K13:M13)</f>
        <v>0</v>
      </c>
      <c r="O13" s="23"/>
      <c r="P13" s="29"/>
      <c r="Q13" s="39"/>
    </row>
    <row r="14" spans="2:17" ht="20.100000000000001" customHeight="1">
      <c r="B14" s="39"/>
      <c r="C14" s="318"/>
      <c r="D14" s="318"/>
      <c r="E14" s="51"/>
      <c r="F14" s="27"/>
      <c r="G14" s="27"/>
      <c r="H14" s="27"/>
      <c r="I14" s="28">
        <f>SUM(F14:H14)</f>
        <v>0</v>
      </c>
      <c r="J14" s="52"/>
      <c r="K14" s="27"/>
      <c r="L14" s="27"/>
      <c r="M14" s="27"/>
      <c r="N14" s="28">
        <f>SUM(K14:M14)</f>
        <v>0</v>
      </c>
      <c r="O14" s="23"/>
      <c r="P14" s="29"/>
      <c r="Q14" s="39"/>
    </row>
    <row r="15" spans="2:17" ht="20.100000000000001" customHeight="1">
      <c r="B15" s="39"/>
      <c r="C15" s="318"/>
      <c r="D15" s="318"/>
      <c r="E15" s="51"/>
      <c r="F15" s="27"/>
      <c r="G15" s="27"/>
      <c r="H15" s="27"/>
      <c r="I15" s="28">
        <f>SUM(F15:H15)</f>
        <v>0</v>
      </c>
      <c r="J15" s="52"/>
      <c r="K15" s="27"/>
      <c r="L15" s="27"/>
      <c r="M15" s="27"/>
      <c r="N15" s="28">
        <f>SUM(K15:M15)</f>
        <v>0</v>
      </c>
      <c r="O15" s="23"/>
      <c r="P15" s="29"/>
      <c r="Q15" s="39"/>
    </row>
    <row r="16" spans="2:17" ht="20.100000000000001" customHeight="1">
      <c r="B16" s="39"/>
      <c r="C16" s="326" t="s">
        <v>101</v>
      </c>
      <c r="D16" s="326"/>
      <c r="E16" s="53"/>
      <c r="F16" s="30">
        <f>SUM(F11:F15)</f>
        <v>0</v>
      </c>
      <c r="G16" s="30">
        <f>SUM(G11:G15)</f>
        <v>0</v>
      </c>
      <c r="H16" s="30">
        <f>SUM(H11:H15)</f>
        <v>0</v>
      </c>
      <c r="I16" s="30">
        <f>SUM(I11:I15)</f>
        <v>0</v>
      </c>
      <c r="J16" s="31"/>
      <c r="K16" s="30">
        <f>SUM(K11:K15)</f>
        <v>0</v>
      </c>
      <c r="L16" s="30">
        <f>SUM(L11:L15)</f>
        <v>0</v>
      </c>
      <c r="M16" s="30">
        <f>SUM(M11:M15)</f>
        <v>0</v>
      </c>
      <c r="N16" s="30">
        <f>SUM(N11:N15)</f>
        <v>0</v>
      </c>
      <c r="O16" s="23"/>
      <c r="P16" s="29"/>
      <c r="Q16" s="39"/>
    </row>
    <row r="17" spans="2:17" ht="20.100000000000001" customHeight="1">
      <c r="B17" s="39"/>
      <c r="C17" s="315" t="s">
        <v>102</v>
      </c>
      <c r="D17" s="315"/>
      <c r="E17" s="48"/>
      <c r="F17" s="334"/>
      <c r="G17" s="335"/>
      <c r="H17" s="335"/>
      <c r="I17" s="336"/>
      <c r="J17" s="49"/>
      <c r="K17" s="334"/>
      <c r="L17" s="335"/>
      <c r="M17" s="335"/>
      <c r="N17" s="336"/>
      <c r="O17" s="23"/>
      <c r="P17" s="50"/>
      <c r="Q17" s="39"/>
    </row>
    <row r="18" spans="2:17" ht="20.100000000000001" customHeight="1">
      <c r="B18" s="39"/>
      <c r="C18" s="318"/>
      <c r="D18" s="318"/>
      <c r="E18" s="54"/>
      <c r="F18" s="27"/>
      <c r="G18" s="27"/>
      <c r="H18" s="27"/>
      <c r="I18" s="28">
        <f>SUM(F18:H18)</f>
        <v>0</v>
      </c>
      <c r="J18" s="52"/>
      <c r="K18" s="27"/>
      <c r="L18" s="27"/>
      <c r="M18" s="27"/>
      <c r="N18" s="28">
        <f>SUM(K18:M18)</f>
        <v>0</v>
      </c>
      <c r="O18" s="23"/>
      <c r="P18" s="32"/>
      <c r="Q18" s="39"/>
    </row>
    <row r="19" spans="2:17" ht="20.100000000000001" customHeight="1">
      <c r="B19" s="39"/>
      <c r="C19" s="318"/>
      <c r="D19" s="318"/>
      <c r="E19" s="54"/>
      <c r="F19" s="27"/>
      <c r="G19" s="27"/>
      <c r="H19" s="27"/>
      <c r="I19" s="28">
        <f>SUM(F19:H19)</f>
        <v>0</v>
      </c>
      <c r="J19" s="52"/>
      <c r="K19" s="27"/>
      <c r="L19" s="27"/>
      <c r="M19" s="27"/>
      <c r="N19" s="28">
        <f>SUM(K19:M19)</f>
        <v>0</v>
      </c>
      <c r="O19" s="23"/>
      <c r="P19" s="32"/>
      <c r="Q19" s="39"/>
    </row>
    <row r="20" spans="2:17" ht="20.100000000000001" customHeight="1">
      <c r="B20" s="39"/>
      <c r="C20" s="318"/>
      <c r="D20" s="318"/>
      <c r="E20" s="54"/>
      <c r="F20" s="27"/>
      <c r="G20" s="27"/>
      <c r="H20" s="27"/>
      <c r="I20" s="28">
        <f>SUM(F20:H20)</f>
        <v>0</v>
      </c>
      <c r="J20" s="52"/>
      <c r="K20" s="27"/>
      <c r="L20" s="27"/>
      <c r="M20" s="27"/>
      <c r="N20" s="28">
        <f>SUM(K20:M20)</f>
        <v>0</v>
      </c>
      <c r="O20" s="23"/>
      <c r="P20" s="32"/>
      <c r="Q20" s="39"/>
    </row>
    <row r="21" spans="2:17" ht="20.100000000000001" customHeight="1">
      <c r="B21" s="39"/>
      <c r="C21" s="318"/>
      <c r="D21" s="318"/>
      <c r="E21" s="54"/>
      <c r="F21" s="27"/>
      <c r="G21" s="27"/>
      <c r="H21" s="27"/>
      <c r="I21" s="28">
        <f>SUM(F21:H21)</f>
        <v>0</v>
      </c>
      <c r="J21" s="52"/>
      <c r="K21" s="27"/>
      <c r="L21" s="27"/>
      <c r="M21" s="27"/>
      <c r="N21" s="28">
        <f>SUM(K21:M21)</f>
        <v>0</v>
      </c>
      <c r="O21" s="23"/>
      <c r="P21" s="32"/>
      <c r="Q21" s="39"/>
    </row>
    <row r="22" spans="2:17" ht="20.100000000000001" customHeight="1">
      <c r="B22" s="39"/>
      <c r="C22" s="318"/>
      <c r="D22" s="318"/>
      <c r="E22" s="54"/>
      <c r="F22" s="27"/>
      <c r="G22" s="27"/>
      <c r="H22" s="27"/>
      <c r="I22" s="28">
        <f>SUM(F22:H22)</f>
        <v>0</v>
      </c>
      <c r="J22" s="52"/>
      <c r="K22" s="27"/>
      <c r="L22" s="27"/>
      <c r="M22" s="27"/>
      <c r="N22" s="28">
        <f>SUM(K22:M22)</f>
        <v>0</v>
      </c>
      <c r="O22" s="23"/>
      <c r="P22" s="32"/>
      <c r="Q22" s="39"/>
    </row>
    <row r="23" spans="2:17" ht="20.100000000000001" customHeight="1">
      <c r="B23" s="39"/>
      <c r="C23" s="319" t="s">
        <v>103</v>
      </c>
      <c r="D23" s="319"/>
      <c r="E23" s="53"/>
      <c r="F23" s="30">
        <f>SUM(F18:F22)</f>
        <v>0</v>
      </c>
      <c r="G23" s="30">
        <f>SUM(G18:G22)</f>
        <v>0</v>
      </c>
      <c r="H23" s="30">
        <f>SUM(H18:H22)</f>
        <v>0</v>
      </c>
      <c r="I23" s="30">
        <f>SUM(I18:I22)</f>
        <v>0</v>
      </c>
      <c r="J23" s="31"/>
      <c r="K23" s="30">
        <f>SUM(K18:K22)</f>
        <v>0</v>
      </c>
      <c r="L23" s="30">
        <f>SUM(L18:L22)</f>
        <v>0</v>
      </c>
      <c r="M23" s="30">
        <f>SUM(M18:M22)</f>
        <v>0</v>
      </c>
      <c r="N23" s="30">
        <f>SUM(N18:N22)</f>
        <v>0</v>
      </c>
      <c r="O23" s="23"/>
      <c r="P23" s="32"/>
      <c r="Q23" s="39"/>
    </row>
    <row r="24" spans="2:17" ht="20.100000000000001" customHeight="1">
      <c r="B24" s="39"/>
      <c r="C24" s="315" t="s">
        <v>104</v>
      </c>
      <c r="D24" s="315"/>
      <c r="E24" s="48"/>
      <c r="F24" s="334"/>
      <c r="G24" s="335"/>
      <c r="H24" s="335"/>
      <c r="I24" s="336"/>
      <c r="J24" s="49"/>
      <c r="K24" s="334"/>
      <c r="L24" s="335"/>
      <c r="M24" s="335"/>
      <c r="N24" s="336"/>
      <c r="O24" s="23"/>
      <c r="P24" s="50"/>
      <c r="Q24" s="39"/>
    </row>
    <row r="25" spans="2:17" ht="20.100000000000001" customHeight="1">
      <c r="B25" s="39"/>
      <c r="C25" s="318"/>
      <c r="D25" s="318"/>
      <c r="E25" s="54"/>
      <c r="F25" s="27"/>
      <c r="G25" s="27"/>
      <c r="H25" s="27"/>
      <c r="I25" s="28">
        <f>SUM(F25:H25)</f>
        <v>0</v>
      </c>
      <c r="J25" s="52"/>
      <c r="K25" s="27"/>
      <c r="L25" s="27"/>
      <c r="M25" s="27"/>
      <c r="N25" s="28">
        <f>SUM(K25:M25)</f>
        <v>0</v>
      </c>
      <c r="O25" s="23"/>
      <c r="P25" s="32"/>
      <c r="Q25" s="39"/>
    </row>
    <row r="26" spans="2:17" ht="20.100000000000001" customHeight="1">
      <c r="B26" s="39"/>
      <c r="C26" s="318"/>
      <c r="D26" s="318"/>
      <c r="E26" s="54"/>
      <c r="F26" s="27"/>
      <c r="G26" s="27"/>
      <c r="H26" s="27"/>
      <c r="I26" s="28">
        <f>SUM(F26:H26)</f>
        <v>0</v>
      </c>
      <c r="J26" s="52"/>
      <c r="K26" s="27"/>
      <c r="L26" s="27"/>
      <c r="M26" s="27"/>
      <c r="N26" s="28">
        <f>SUM(K26:M26)</f>
        <v>0</v>
      </c>
      <c r="O26" s="23"/>
      <c r="P26" s="32"/>
      <c r="Q26" s="39"/>
    </row>
    <row r="27" spans="2:17" ht="20.100000000000001" customHeight="1">
      <c r="B27" s="39"/>
      <c r="C27" s="318"/>
      <c r="D27" s="318"/>
      <c r="E27" s="54"/>
      <c r="F27" s="27"/>
      <c r="G27" s="27"/>
      <c r="H27" s="27"/>
      <c r="I27" s="28">
        <f>SUM(F27:H27)</f>
        <v>0</v>
      </c>
      <c r="J27" s="52"/>
      <c r="K27" s="27"/>
      <c r="L27" s="27"/>
      <c r="M27" s="27"/>
      <c r="N27" s="28">
        <f>SUM(K27:M27)</f>
        <v>0</v>
      </c>
      <c r="O27" s="23"/>
      <c r="P27" s="32"/>
      <c r="Q27" s="39"/>
    </row>
    <row r="28" spans="2:17" ht="20.100000000000001" customHeight="1">
      <c r="B28" s="39"/>
      <c r="C28" s="318"/>
      <c r="D28" s="318"/>
      <c r="E28" s="54"/>
      <c r="F28" s="27"/>
      <c r="G28" s="27"/>
      <c r="H28" s="27"/>
      <c r="I28" s="28">
        <f>SUM(F28:H28)</f>
        <v>0</v>
      </c>
      <c r="J28" s="52"/>
      <c r="K28" s="27"/>
      <c r="L28" s="27"/>
      <c r="M28" s="27"/>
      <c r="N28" s="28">
        <f>SUM(K28:M28)</f>
        <v>0</v>
      </c>
      <c r="O28" s="23"/>
      <c r="P28" s="32"/>
      <c r="Q28" s="39"/>
    </row>
    <row r="29" spans="2:17" ht="20.100000000000001" customHeight="1">
      <c r="B29" s="39"/>
      <c r="C29" s="318"/>
      <c r="D29" s="318"/>
      <c r="E29" s="54"/>
      <c r="F29" s="27"/>
      <c r="G29" s="27"/>
      <c r="H29" s="27"/>
      <c r="I29" s="28">
        <f>SUM(F29:H29)</f>
        <v>0</v>
      </c>
      <c r="J29" s="52"/>
      <c r="K29" s="27"/>
      <c r="L29" s="27"/>
      <c r="M29" s="27"/>
      <c r="N29" s="28">
        <f>SUM(K29:M29)</f>
        <v>0</v>
      </c>
      <c r="O29" s="23"/>
      <c r="P29" s="32"/>
      <c r="Q29" s="39"/>
    </row>
    <row r="30" spans="2:17" ht="20.100000000000001" customHeight="1">
      <c r="B30" s="39"/>
      <c r="C30" s="319" t="s">
        <v>105</v>
      </c>
      <c r="D30" s="319"/>
      <c r="E30" s="53"/>
      <c r="F30" s="30">
        <f>SUM(F25:F29)</f>
        <v>0</v>
      </c>
      <c r="G30" s="30">
        <f>SUM(G25:G29)</f>
        <v>0</v>
      </c>
      <c r="H30" s="30">
        <f>SUM(H25:H29)</f>
        <v>0</v>
      </c>
      <c r="I30" s="30">
        <f>SUM(I25:I29)</f>
        <v>0</v>
      </c>
      <c r="J30" s="31"/>
      <c r="K30" s="30">
        <f>SUM(K25:K29)</f>
        <v>0</v>
      </c>
      <c r="L30" s="30">
        <f>SUM(L25:L29)</f>
        <v>0</v>
      </c>
      <c r="M30" s="30">
        <f>SUM(M25:M29)</f>
        <v>0</v>
      </c>
      <c r="N30" s="30">
        <f>SUM(N25:N29)</f>
        <v>0</v>
      </c>
      <c r="O30" s="23"/>
      <c r="P30" s="32"/>
      <c r="Q30" s="39"/>
    </row>
    <row r="31" spans="2:17" ht="20.100000000000001" customHeight="1">
      <c r="B31" s="39"/>
      <c r="C31" s="327" t="s">
        <v>106</v>
      </c>
      <c r="D31" s="327"/>
      <c r="E31" s="55"/>
      <c r="F31" s="334"/>
      <c r="G31" s="335"/>
      <c r="H31" s="335"/>
      <c r="I31" s="336"/>
      <c r="J31" s="56"/>
      <c r="K31" s="334"/>
      <c r="L31" s="335"/>
      <c r="M31" s="335"/>
      <c r="N31" s="336"/>
      <c r="O31" s="23"/>
      <c r="P31" s="57"/>
      <c r="Q31" s="39"/>
    </row>
    <row r="32" spans="2:17" ht="20.100000000000001" customHeight="1">
      <c r="B32" s="39"/>
      <c r="C32" s="318"/>
      <c r="D32" s="318"/>
      <c r="E32" s="51"/>
      <c r="F32" s="33"/>
      <c r="G32" s="33"/>
      <c r="H32" s="33"/>
      <c r="I32" s="28">
        <f>SUM(F32:H32)</f>
        <v>0</v>
      </c>
      <c r="J32" s="58"/>
      <c r="K32" s="33"/>
      <c r="L32" s="33"/>
      <c r="M32" s="33"/>
      <c r="N32" s="28">
        <f>SUM(K32:M32)</f>
        <v>0</v>
      </c>
      <c r="O32" s="23"/>
      <c r="P32" s="32"/>
      <c r="Q32" s="39"/>
    </row>
    <row r="33" spans="2:17" ht="20.100000000000001" customHeight="1">
      <c r="B33" s="39"/>
      <c r="C33" s="318"/>
      <c r="D33" s="318"/>
      <c r="E33" s="51"/>
      <c r="F33" s="27"/>
      <c r="G33" s="27"/>
      <c r="H33" s="27"/>
      <c r="I33" s="28">
        <f>SUM(F33:H33)</f>
        <v>0</v>
      </c>
      <c r="J33" s="52"/>
      <c r="K33" s="27"/>
      <c r="L33" s="27"/>
      <c r="M33" s="27"/>
      <c r="N33" s="28">
        <f>SUM(K33:M33)</f>
        <v>0</v>
      </c>
      <c r="O33" s="23"/>
      <c r="P33" s="32"/>
      <c r="Q33" s="39"/>
    </row>
    <row r="34" spans="2:17" ht="20.100000000000001" customHeight="1">
      <c r="B34" s="39"/>
      <c r="C34" s="318"/>
      <c r="D34" s="318"/>
      <c r="E34" s="51"/>
      <c r="F34" s="27"/>
      <c r="G34" s="27"/>
      <c r="H34" s="27"/>
      <c r="I34" s="28">
        <f>SUM(F34:H34)</f>
        <v>0</v>
      </c>
      <c r="J34" s="52"/>
      <c r="K34" s="27"/>
      <c r="L34" s="27"/>
      <c r="M34" s="27"/>
      <c r="N34" s="28">
        <f>SUM(K34:M34)</f>
        <v>0</v>
      </c>
      <c r="O34" s="23"/>
      <c r="P34" s="32"/>
      <c r="Q34" s="39"/>
    </row>
    <row r="35" spans="2:17" ht="20.100000000000001" customHeight="1">
      <c r="B35" s="39"/>
      <c r="C35" s="318"/>
      <c r="D35" s="318"/>
      <c r="E35" s="51"/>
      <c r="F35" s="27"/>
      <c r="G35" s="27"/>
      <c r="H35" s="27"/>
      <c r="I35" s="28">
        <f>SUM(F35:H35)</f>
        <v>0</v>
      </c>
      <c r="J35" s="52"/>
      <c r="K35" s="27"/>
      <c r="L35" s="27"/>
      <c r="M35" s="27"/>
      <c r="N35" s="28">
        <f>SUM(K35:M35)</f>
        <v>0</v>
      </c>
      <c r="O35" s="23"/>
      <c r="P35" s="32"/>
      <c r="Q35" s="39"/>
    </row>
    <row r="36" spans="2:17" ht="20.100000000000001" customHeight="1">
      <c r="B36" s="39"/>
      <c r="C36" s="318"/>
      <c r="D36" s="318"/>
      <c r="E36" s="51"/>
      <c r="F36" s="27"/>
      <c r="G36" s="27"/>
      <c r="H36" s="27"/>
      <c r="I36" s="28">
        <f>SUM(F36:H36)</f>
        <v>0</v>
      </c>
      <c r="J36" s="52"/>
      <c r="K36" s="27"/>
      <c r="L36" s="27"/>
      <c r="M36" s="27"/>
      <c r="N36" s="28">
        <f>SUM(K36:M36)</f>
        <v>0</v>
      </c>
      <c r="O36" s="23"/>
      <c r="P36" s="32"/>
      <c r="Q36" s="39"/>
    </row>
    <row r="37" spans="2:17" ht="20.100000000000001" customHeight="1">
      <c r="B37" s="39"/>
      <c r="C37" s="319" t="s">
        <v>107</v>
      </c>
      <c r="D37" s="319"/>
      <c r="E37" s="53"/>
      <c r="F37" s="30">
        <f>SUM(F32:F36)</f>
        <v>0</v>
      </c>
      <c r="G37" s="30">
        <f>SUM(G32:G36)</f>
        <v>0</v>
      </c>
      <c r="H37" s="30">
        <f>SUM(H32:H36)</f>
        <v>0</v>
      </c>
      <c r="I37" s="30">
        <f>SUM(I32:I36)</f>
        <v>0</v>
      </c>
      <c r="J37" s="31"/>
      <c r="K37" s="30">
        <f>SUM(K32:K36)</f>
        <v>0</v>
      </c>
      <c r="L37" s="30">
        <f>SUM(L32:L36)</f>
        <v>0</v>
      </c>
      <c r="M37" s="30">
        <f>SUM(M32:M36)</f>
        <v>0</v>
      </c>
      <c r="N37" s="30">
        <f>SUM(N32:N36)</f>
        <v>0</v>
      </c>
      <c r="O37" s="23"/>
      <c r="P37" s="32"/>
      <c r="Q37" s="39"/>
    </row>
    <row r="38" spans="2:17" ht="20.100000000000001" customHeight="1">
      <c r="B38" s="39"/>
      <c r="C38" s="315" t="s">
        <v>108</v>
      </c>
      <c r="D38" s="315"/>
      <c r="E38" s="48"/>
      <c r="F38" s="334"/>
      <c r="G38" s="335"/>
      <c r="H38" s="335"/>
      <c r="I38" s="336"/>
      <c r="J38" s="49"/>
      <c r="K38" s="334"/>
      <c r="L38" s="335"/>
      <c r="M38" s="335"/>
      <c r="N38" s="336"/>
      <c r="O38" s="23"/>
      <c r="P38" s="50"/>
      <c r="Q38" s="39"/>
    </row>
    <row r="39" spans="2:17" ht="20.100000000000001" customHeight="1">
      <c r="B39" s="39"/>
      <c r="C39" s="318"/>
      <c r="D39" s="318"/>
      <c r="E39" s="51"/>
      <c r="F39" s="33"/>
      <c r="G39" s="33"/>
      <c r="H39" s="33"/>
      <c r="I39" s="28">
        <f>SUM(F39:H39)</f>
        <v>0</v>
      </c>
      <c r="J39" s="58"/>
      <c r="K39" s="33"/>
      <c r="L39" s="33"/>
      <c r="M39" s="33"/>
      <c r="N39" s="28">
        <f>SUM(K39:M39)</f>
        <v>0</v>
      </c>
      <c r="O39" s="23"/>
      <c r="P39" s="32"/>
      <c r="Q39" s="39"/>
    </row>
    <row r="40" spans="2:17" ht="20.100000000000001" customHeight="1">
      <c r="B40" s="39"/>
      <c r="C40" s="318"/>
      <c r="D40" s="318"/>
      <c r="E40" s="51"/>
      <c r="F40" s="33"/>
      <c r="G40" s="33"/>
      <c r="H40" s="33"/>
      <c r="I40" s="28">
        <f>SUM(F40:H40)</f>
        <v>0</v>
      </c>
      <c r="J40" s="58"/>
      <c r="K40" s="33"/>
      <c r="L40" s="33"/>
      <c r="M40" s="33"/>
      <c r="N40" s="28">
        <f>SUM(K40:M40)</f>
        <v>0</v>
      </c>
      <c r="O40" s="23"/>
      <c r="P40" s="32"/>
      <c r="Q40" s="39"/>
    </row>
    <row r="41" spans="2:17" ht="20.100000000000001" customHeight="1">
      <c r="B41" s="39"/>
      <c r="C41" s="318"/>
      <c r="D41" s="318"/>
      <c r="E41" s="51"/>
      <c r="F41" s="33"/>
      <c r="G41" s="33"/>
      <c r="H41" s="33"/>
      <c r="I41" s="28">
        <f>SUM(F41:H41)</f>
        <v>0</v>
      </c>
      <c r="J41" s="58"/>
      <c r="K41" s="33"/>
      <c r="L41" s="33"/>
      <c r="M41" s="33"/>
      <c r="N41" s="28">
        <f>SUM(K41:M41)</f>
        <v>0</v>
      </c>
      <c r="O41" s="23"/>
      <c r="P41" s="32"/>
      <c r="Q41" s="39"/>
    </row>
    <row r="42" spans="2:17" ht="20.100000000000001" customHeight="1">
      <c r="B42" s="39"/>
      <c r="C42" s="318"/>
      <c r="D42" s="318"/>
      <c r="E42" s="51"/>
      <c r="F42" s="33"/>
      <c r="G42" s="33"/>
      <c r="H42" s="33"/>
      <c r="I42" s="28">
        <f>SUM(F42:H42)</f>
        <v>0</v>
      </c>
      <c r="J42" s="58"/>
      <c r="K42" s="33"/>
      <c r="L42" s="33"/>
      <c r="M42" s="33"/>
      <c r="N42" s="28">
        <f>SUM(K42:M42)</f>
        <v>0</v>
      </c>
      <c r="O42" s="23"/>
      <c r="P42" s="32"/>
      <c r="Q42" s="39"/>
    </row>
    <row r="43" spans="2:17" ht="20.100000000000001" customHeight="1">
      <c r="B43" s="39"/>
      <c r="C43" s="318"/>
      <c r="D43" s="318"/>
      <c r="E43" s="51"/>
      <c r="F43" s="33"/>
      <c r="G43" s="33"/>
      <c r="H43" s="33"/>
      <c r="I43" s="28">
        <f>SUM(F43:H43)</f>
        <v>0</v>
      </c>
      <c r="J43" s="58"/>
      <c r="K43" s="33"/>
      <c r="L43" s="33"/>
      <c r="M43" s="33"/>
      <c r="N43" s="28">
        <f>SUM(K43:M43)</f>
        <v>0</v>
      </c>
      <c r="O43" s="23"/>
      <c r="P43" s="32"/>
      <c r="Q43" s="39"/>
    </row>
    <row r="44" spans="2:17" ht="20.100000000000001" customHeight="1">
      <c r="B44" s="39"/>
      <c r="C44" s="319" t="s">
        <v>109</v>
      </c>
      <c r="D44" s="319"/>
      <c r="E44" s="53"/>
      <c r="F44" s="30">
        <f>SUM(F39:F43)</f>
        <v>0</v>
      </c>
      <c r="G44" s="30">
        <f>SUM(G39:G43)</f>
        <v>0</v>
      </c>
      <c r="H44" s="30">
        <f>SUM(H39:H43)</f>
        <v>0</v>
      </c>
      <c r="I44" s="30">
        <f>SUM(I39:I43)</f>
        <v>0</v>
      </c>
      <c r="J44" s="31"/>
      <c r="K44" s="30">
        <f>SUM(K39:K43)</f>
        <v>0</v>
      </c>
      <c r="L44" s="30">
        <f>SUM(L39:L43)</f>
        <v>0</v>
      </c>
      <c r="M44" s="30">
        <f>SUM(M39:M43)</f>
        <v>0</v>
      </c>
      <c r="N44" s="30">
        <f>SUM(N39:N43)</f>
        <v>0</v>
      </c>
      <c r="O44" s="23"/>
      <c r="P44" s="32"/>
      <c r="Q44" s="39"/>
    </row>
    <row r="45" spans="2:17" ht="20.100000000000001" customHeight="1">
      <c r="B45" s="39"/>
      <c r="C45" s="315" t="s">
        <v>110</v>
      </c>
      <c r="D45" s="315"/>
      <c r="E45" s="48"/>
      <c r="F45" s="334"/>
      <c r="G45" s="335"/>
      <c r="H45" s="335"/>
      <c r="I45" s="336"/>
      <c r="J45" s="49"/>
      <c r="K45" s="334"/>
      <c r="L45" s="335"/>
      <c r="M45" s="335"/>
      <c r="N45" s="336"/>
      <c r="O45" s="23"/>
      <c r="P45" s="50"/>
      <c r="Q45" s="39"/>
    </row>
    <row r="46" spans="2:17" ht="20.100000000000001" customHeight="1">
      <c r="B46" s="39"/>
      <c r="C46" s="318"/>
      <c r="D46" s="318"/>
      <c r="E46" s="51"/>
      <c r="F46" s="27"/>
      <c r="G46" s="27"/>
      <c r="H46" s="27"/>
      <c r="I46" s="28">
        <f>SUM(F46:H46)</f>
        <v>0</v>
      </c>
      <c r="J46" s="52"/>
      <c r="K46" s="27"/>
      <c r="L46" s="27"/>
      <c r="M46" s="27"/>
      <c r="N46" s="28">
        <f>SUM(K46:M46)</f>
        <v>0</v>
      </c>
      <c r="O46" s="23"/>
      <c r="P46" s="32"/>
      <c r="Q46" s="39"/>
    </row>
    <row r="47" spans="2:17" ht="20.100000000000001" customHeight="1">
      <c r="B47" s="39"/>
      <c r="C47" s="318"/>
      <c r="D47" s="318"/>
      <c r="E47" s="51"/>
      <c r="F47" s="27"/>
      <c r="G47" s="27"/>
      <c r="H47" s="27"/>
      <c r="I47" s="28">
        <f t="shared" ref="I47:I50" si="0">SUM(F47:H47)</f>
        <v>0</v>
      </c>
      <c r="J47" s="52"/>
      <c r="K47" s="27"/>
      <c r="L47" s="27"/>
      <c r="M47" s="27"/>
      <c r="N47" s="28">
        <f t="shared" ref="N47:N50" si="1">SUM(K47:M47)</f>
        <v>0</v>
      </c>
      <c r="O47" s="23"/>
      <c r="P47" s="32"/>
      <c r="Q47" s="39"/>
    </row>
    <row r="48" spans="2:17" ht="20.100000000000001" customHeight="1">
      <c r="B48" s="39"/>
      <c r="C48" s="318"/>
      <c r="D48" s="318"/>
      <c r="E48" s="51"/>
      <c r="F48" s="27"/>
      <c r="G48" s="27"/>
      <c r="H48" s="27"/>
      <c r="I48" s="28">
        <f t="shared" si="0"/>
        <v>0</v>
      </c>
      <c r="J48" s="52"/>
      <c r="K48" s="27"/>
      <c r="L48" s="27"/>
      <c r="M48" s="27"/>
      <c r="N48" s="28">
        <f t="shared" si="1"/>
        <v>0</v>
      </c>
      <c r="O48" s="23"/>
      <c r="P48" s="32"/>
      <c r="Q48" s="39"/>
    </row>
    <row r="49" spans="2:17" ht="20.100000000000001" customHeight="1">
      <c r="B49" s="39"/>
      <c r="C49" s="318"/>
      <c r="D49" s="318"/>
      <c r="E49" s="51"/>
      <c r="F49" s="27"/>
      <c r="G49" s="27"/>
      <c r="H49" s="27"/>
      <c r="I49" s="28">
        <f t="shared" si="0"/>
        <v>0</v>
      </c>
      <c r="J49" s="52"/>
      <c r="K49" s="27"/>
      <c r="L49" s="27"/>
      <c r="M49" s="27"/>
      <c r="N49" s="28">
        <f t="shared" si="1"/>
        <v>0</v>
      </c>
      <c r="O49" s="23"/>
      <c r="P49" s="32"/>
      <c r="Q49" s="39"/>
    </row>
    <row r="50" spans="2:17" ht="20.100000000000001" customHeight="1">
      <c r="B50" s="39"/>
      <c r="C50" s="318"/>
      <c r="D50" s="318"/>
      <c r="E50" s="51"/>
      <c r="F50" s="27"/>
      <c r="G50" s="27"/>
      <c r="H50" s="27"/>
      <c r="I50" s="28">
        <f t="shared" si="0"/>
        <v>0</v>
      </c>
      <c r="J50" s="52"/>
      <c r="K50" s="27"/>
      <c r="L50" s="27"/>
      <c r="M50" s="27"/>
      <c r="N50" s="28">
        <f t="shared" si="1"/>
        <v>0</v>
      </c>
      <c r="O50" s="23"/>
      <c r="P50" s="32"/>
      <c r="Q50" s="39"/>
    </row>
    <row r="51" spans="2:17" ht="20.100000000000001" customHeight="1">
      <c r="B51" s="39"/>
      <c r="C51" s="319" t="s">
        <v>111</v>
      </c>
      <c r="D51" s="319"/>
      <c r="E51" s="53"/>
      <c r="F51" s="30">
        <f>SUM(F46:F50)</f>
        <v>0</v>
      </c>
      <c r="G51" s="30">
        <f>SUM(G46:G50)</f>
        <v>0</v>
      </c>
      <c r="H51" s="30">
        <f>SUM(H46:H50)</f>
        <v>0</v>
      </c>
      <c r="I51" s="30">
        <f>SUM(I46:I50)</f>
        <v>0</v>
      </c>
      <c r="J51" s="31"/>
      <c r="K51" s="30">
        <f>SUM(K46:K50)</f>
        <v>0</v>
      </c>
      <c r="L51" s="30">
        <f>SUM(L46:L50)</f>
        <v>0</v>
      </c>
      <c r="M51" s="30">
        <f>SUM(M46:M50)</f>
        <v>0</v>
      </c>
      <c r="N51" s="30">
        <f>SUM(N46:N50)</f>
        <v>0</v>
      </c>
      <c r="O51" s="23"/>
      <c r="P51" s="32"/>
      <c r="Q51" s="39"/>
    </row>
    <row r="52" spans="2:17" ht="20.100000000000001" customHeight="1">
      <c r="B52" s="39"/>
      <c r="C52" s="315" t="s">
        <v>112</v>
      </c>
      <c r="D52" s="315"/>
      <c r="E52" s="48"/>
      <c r="F52" s="334"/>
      <c r="G52" s="335"/>
      <c r="H52" s="335"/>
      <c r="I52" s="336"/>
      <c r="J52" s="49"/>
      <c r="K52" s="334"/>
      <c r="L52" s="335"/>
      <c r="M52" s="335"/>
      <c r="N52" s="336"/>
      <c r="O52" s="23"/>
      <c r="P52" s="50"/>
      <c r="Q52" s="39"/>
    </row>
    <row r="53" spans="2:17" ht="20.100000000000001" customHeight="1">
      <c r="B53" s="39"/>
      <c r="C53" s="318"/>
      <c r="D53" s="318"/>
      <c r="E53" s="54"/>
      <c r="F53" s="33"/>
      <c r="G53" s="33"/>
      <c r="H53" s="33"/>
      <c r="I53" s="28">
        <f t="shared" ref="I53:I57" si="2">SUM(F53:H53)</f>
        <v>0</v>
      </c>
      <c r="J53" s="58"/>
      <c r="K53" s="33"/>
      <c r="L53" s="33"/>
      <c r="M53" s="33"/>
      <c r="N53" s="28">
        <f t="shared" ref="N53:N55" si="3">SUM(K53:M53)</f>
        <v>0</v>
      </c>
      <c r="O53" s="23"/>
      <c r="P53" s="32"/>
      <c r="Q53" s="39"/>
    </row>
    <row r="54" spans="2:17" ht="20.100000000000001" customHeight="1">
      <c r="B54" s="39"/>
      <c r="C54" s="318"/>
      <c r="D54" s="318"/>
      <c r="E54" s="54"/>
      <c r="F54" s="33"/>
      <c r="G54" s="33"/>
      <c r="H54" s="33"/>
      <c r="I54" s="28">
        <f t="shared" si="2"/>
        <v>0</v>
      </c>
      <c r="J54" s="58"/>
      <c r="K54" s="33"/>
      <c r="L54" s="33"/>
      <c r="M54" s="33"/>
      <c r="N54" s="28">
        <f t="shared" si="3"/>
        <v>0</v>
      </c>
      <c r="O54" s="23"/>
      <c r="P54" s="32"/>
      <c r="Q54" s="39"/>
    </row>
    <row r="55" spans="2:17" ht="20.100000000000001" customHeight="1">
      <c r="B55" s="39"/>
      <c r="C55" s="318"/>
      <c r="D55" s="318"/>
      <c r="E55" s="54"/>
      <c r="F55" s="33"/>
      <c r="G55" s="33"/>
      <c r="H55" s="33"/>
      <c r="I55" s="28">
        <f t="shared" si="2"/>
        <v>0</v>
      </c>
      <c r="J55" s="58"/>
      <c r="K55" s="33"/>
      <c r="L55" s="33"/>
      <c r="M55" s="33"/>
      <c r="N55" s="28">
        <f t="shared" si="3"/>
        <v>0</v>
      </c>
      <c r="O55" s="23"/>
      <c r="P55" s="32"/>
      <c r="Q55" s="39"/>
    </row>
    <row r="56" spans="2:17" ht="20.100000000000001" customHeight="1">
      <c r="B56" s="39"/>
      <c r="C56" s="318"/>
      <c r="D56" s="318"/>
      <c r="E56" s="54"/>
      <c r="F56" s="33"/>
      <c r="G56" s="33"/>
      <c r="H56" s="33"/>
      <c r="I56" s="28">
        <f>SUM(F56:H56)</f>
        <v>0</v>
      </c>
      <c r="J56" s="58"/>
      <c r="K56" s="33"/>
      <c r="L56" s="33"/>
      <c r="M56" s="33"/>
      <c r="N56" s="28">
        <f>SUM(K56:M56)</f>
        <v>0</v>
      </c>
      <c r="O56" s="23"/>
      <c r="P56" s="32"/>
      <c r="Q56" s="39"/>
    </row>
    <row r="57" spans="2:17" ht="20.100000000000001" customHeight="1">
      <c r="B57" s="39"/>
      <c r="C57" s="318"/>
      <c r="D57" s="318"/>
      <c r="E57" s="54"/>
      <c r="F57" s="33"/>
      <c r="G57" s="33"/>
      <c r="H57" s="33"/>
      <c r="I57" s="28">
        <f t="shared" si="2"/>
        <v>0</v>
      </c>
      <c r="J57" s="58"/>
      <c r="K57" s="33"/>
      <c r="L57" s="33"/>
      <c r="M57" s="33"/>
      <c r="N57" s="28">
        <f t="shared" ref="N57" si="4">SUM(K57:M57)</f>
        <v>0</v>
      </c>
      <c r="O57" s="23"/>
      <c r="P57" s="32"/>
      <c r="Q57" s="39"/>
    </row>
    <row r="58" spans="2:17" ht="20.100000000000001" customHeight="1">
      <c r="B58" s="39"/>
      <c r="C58" s="319" t="s">
        <v>113</v>
      </c>
      <c r="D58" s="319"/>
      <c r="E58" s="53"/>
      <c r="F58" s="30">
        <f>SUM(F53:F57)</f>
        <v>0</v>
      </c>
      <c r="G58" s="30">
        <f>SUM(G53:G57)</f>
        <v>0</v>
      </c>
      <c r="H58" s="30">
        <f>SUM(H53:H57)</f>
        <v>0</v>
      </c>
      <c r="I58" s="30">
        <f>SUM(I53:I57)</f>
        <v>0</v>
      </c>
      <c r="J58" s="31"/>
      <c r="K58" s="30">
        <f>SUM(K53:K57)</f>
        <v>0</v>
      </c>
      <c r="L58" s="30">
        <f>SUM(L53:L57)</f>
        <v>0</v>
      </c>
      <c r="M58" s="30">
        <f>SUM(M53:M57)</f>
        <v>0</v>
      </c>
      <c r="N58" s="30">
        <f>SUM(N53:N57)</f>
        <v>0</v>
      </c>
      <c r="O58" s="23"/>
      <c r="P58" s="32"/>
      <c r="Q58" s="39"/>
    </row>
    <row r="59" spans="2:17" ht="20.100000000000001" customHeight="1">
      <c r="B59" s="39"/>
      <c r="C59" s="315" t="s">
        <v>114</v>
      </c>
      <c r="D59" s="315"/>
      <c r="E59" s="48"/>
      <c r="F59" s="334"/>
      <c r="G59" s="335"/>
      <c r="H59" s="335"/>
      <c r="I59" s="336"/>
      <c r="J59" s="49"/>
      <c r="K59" s="334"/>
      <c r="L59" s="335"/>
      <c r="M59" s="335"/>
      <c r="N59" s="336"/>
      <c r="O59" s="23"/>
      <c r="P59" s="50"/>
      <c r="Q59" s="39"/>
    </row>
    <row r="60" spans="2:17" ht="20.100000000000001" customHeight="1">
      <c r="B60" s="39"/>
      <c r="C60" s="318"/>
      <c r="D60" s="318"/>
      <c r="E60" s="54"/>
      <c r="F60" s="27"/>
      <c r="G60" s="27"/>
      <c r="H60" s="27"/>
      <c r="I60" s="28">
        <f t="shared" ref="I60:I64" si="5">SUM(F60:H60)</f>
        <v>0</v>
      </c>
      <c r="J60" s="52"/>
      <c r="K60" s="27"/>
      <c r="L60" s="27"/>
      <c r="M60" s="27"/>
      <c r="N60" s="28">
        <f t="shared" ref="N60:N64" si="6">SUM(K60:M60)</f>
        <v>0</v>
      </c>
      <c r="O60" s="23"/>
      <c r="P60" s="32"/>
      <c r="Q60" s="39"/>
    </row>
    <row r="61" spans="2:17" ht="20.100000000000001" customHeight="1">
      <c r="B61" s="39"/>
      <c r="C61" s="318"/>
      <c r="D61" s="318"/>
      <c r="E61" s="54"/>
      <c r="F61" s="27"/>
      <c r="G61" s="27"/>
      <c r="H61" s="27"/>
      <c r="I61" s="28">
        <f t="shared" si="5"/>
        <v>0</v>
      </c>
      <c r="J61" s="52"/>
      <c r="K61" s="27"/>
      <c r="L61" s="27"/>
      <c r="M61" s="27"/>
      <c r="N61" s="28">
        <f t="shared" si="6"/>
        <v>0</v>
      </c>
      <c r="O61" s="23"/>
      <c r="P61" s="32"/>
      <c r="Q61" s="39"/>
    </row>
    <row r="62" spans="2:17" ht="20.100000000000001" customHeight="1">
      <c r="B62" s="39"/>
      <c r="C62" s="318"/>
      <c r="D62" s="318"/>
      <c r="E62" s="54"/>
      <c r="F62" s="27"/>
      <c r="G62" s="27"/>
      <c r="H62" s="27"/>
      <c r="I62" s="28">
        <f t="shared" si="5"/>
        <v>0</v>
      </c>
      <c r="J62" s="52"/>
      <c r="K62" s="27"/>
      <c r="L62" s="27"/>
      <c r="M62" s="27"/>
      <c r="N62" s="28">
        <f t="shared" si="6"/>
        <v>0</v>
      </c>
      <c r="O62" s="23"/>
      <c r="P62" s="32"/>
      <c r="Q62" s="39"/>
    </row>
    <row r="63" spans="2:17" ht="20.100000000000001" customHeight="1">
      <c r="B63" s="39"/>
      <c r="C63" s="318"/>
      <c r="D63" s="318"/>
      <c r="E63" s="54"/>
      <c r="F63" s="27"/>
      <c r="G63" s="27"/>
      <c r="H63" s="27"/>
      <c r="I63" s="28">
        <f t="shared" si="5"/>
        <v>0</v>
      </c>
      <c r="J63" s="52"/>
      <c r="K63" s="27"/>
      <c r="L63" s="27"/>
      <c r="M63" s="27"/>
      <c r="N63" s="28">
        <f t="shared" si="6"/>
        <v>0</v>
      </c>
      <c r="O63" s="23"/>
      <c r="P63" s="32"/>
      <c r="Q63" s="39"/>
    </row>
    <row r="64" spans="2:17" ht="20.100000000000001" customHeight="1">
      <c r="B64" s="39"/>
      <c r="C64" s="318"/>
      <c r="D64" s="318"/>
      <c r="E64" s="54"/>
      <c r="F64" s="27"/>
      <c r="G64" s="27"/>
      <c r="H64" s="27"/>
      <c r="I64" s="28">
        <f t="shared" si="5"/>
        <v>0</v>
      </c>
      <c r="J64" s="52"/>
      <c r="K64" s="27"/>
      <c r="L64" s="27"/>
      <c r="M64" s="27"/>
      <c r="N64" s="28">
        <f t="shared" si="6"/>
        <v>0</v>
      </c>
      <c r="O64" s="23"/>
      <c r="P64" s="32"/>
      <c r="Q64" s="39"/>
    </row>
    <row r="65" spans="2:17" ht="20.100000000000001" customHeight="1">
      <c r="B65" s="39"/>
      <c r="C65" s="319" t="s">
        <v>115</v>
      </c>
      <c r="D65" s="319"/>
      <c r="E65" s="53"/>
      <c r="F65" s="30">
        <f>SUM(F60:F64)</f>
        <v>0</v>
      </c>
      <c r="G65" s="30">
        <f>SUM(G60:G64)</f>
        <v>0</v>
      </c>
      <c r="H65" s="30">
        <f>SUM(H60:H64)</f>
        <v>0</v>
      </c>
      <c r="I65" s="30">
        <f>SUM(I60:I64)</f>
        <v>0</v>
      </c>
      <c r="J65" s="31"/>
      <c r="K65" s="30">
        <f>SUM(K60:K64)</f>
        <v>0</v>
      </c>
      <c r="L65" s="30">
        <f>SUM(L60:L64)</f>
        <v>0</v>
      </c>
      <c r="M65" s="30">
        <f>SUM(M60:M64)</f>
        <v>0</v>
      </c>
      <c r="N65" s="30">
        <f>SUM(N60:N64)</f>
        <v>0</v>
      </c>
      <c r="O65" s="23"/>
      <c r="P65" s="32"/>
      <c r="Q65" s="39"/>
    </row>
    <row r="66" spans="2:17" s="61" customFormat="1" ht="20.100000000000001" customHeight="1">
      <c r="B66" s="59"/>
      <c r="C66" s="328" t="s">
        <v>116</v>
      </c>
      <c r="D66" s="328"/>
      <c r="E66" s="53"/>
      <c r="F66" s="34">
        <f>F16+F23+F30+F37+F44+F51+F58+F65</f>
        <v>0</v>
      </c>
      <c r="G66" s="34">
        <f>G16+G23+G30+G37+G44+G51+G58+G65</f>
        <v>0</v>
      </c>
      <c r="H66" s="34">
        <f>H16+H23+H30+H37+H44+H51+H58+H65</f>
        <v>0</v>
      </c>
      <c r="I66" s="34">
        <f>I16+I23+I30+I37+I44+I51+I58+I65</f>
        <v>0</v>
      </c>
      <c r="J66" s="31"/>
      <c r="K66" s="34">
        <f>K16+K23+K30+K37+K44+K51+K58+K65</f>
        <v>0</v>
      </c>
      <c r="L66" s="34">
        <f>L16+L23+L30+L37+L44+L51+L58+L65</f>
        <v>0</v>
      </c>
      <c r="M66" s="34">
        <f>M16+M23+M30+M37+M44+M51+M58+M65</f>
        <v>0</v>
      </c>
      <c r="N66" s="34">
        <f>N16+N23+N30+N37+N44+N51+N58+N65</f>
        <v>0</v>
      </c>
      <c r="O66" s="23"/>
      <c r="P66" s="60"/>
      <c r="Q66" s="59"/>
    </row>
    <row r="67" spans="2:17" ht="21" customHeight="1">
      <c r="B67" s="39"/>
      <c r="C67" s="329" t="s">
        <v>117</v>
      </c>
      <c r="D67" s="330"/>
      <c r="E67" s="51"/>
      <c r="F67" s="338"/>
      <c r="G67" s="338"/>
      <c r="H67" s="338"/>
      <c r="I67" s="340">
        <f>SUM(F67:H67)</f>
        <v>0</v>
      </c>
      <c r="J67" s="52"/>
      <c r="K67" s="338"/>
      <c r="L67" s="338"/>
      <c r="M67" s="338"/>
      <c r="N67" s="340">
        <f>SUM(K67:M67)</f>
        <v>0</v>
      </c>
      <c r="O67" s="23"/>
      <c r="P67" s="60"/>
      <c r="Q67" s="39"/>
    </row>
    <row r="68" spans="2:17" ht="31.5" customHeight="1">
      <c r="B68" s="39"/>
      <c r="C68" s="331" t="str">
        <f>"Maximum pour le financement IRCM - 
15 % du total des dépenses financées par l'IRCM : "&amp;(0.15*F66)&amp;" $"</f>
        <v>Maximum pour le financement IRCM - 
15 % du total des dépenses financées par l'IRCM : 0 $</v>
      </c>
      <c r="D68" s="331"/>
      <c r="E68" s="51"/>
      <c r="F68" s="339"/>
      <c r="G68" s="339"/>
      <c r="H68" s="339"/>
      <c r="I68" s="341"/>
      <c r="J68" s="52"/>
      <c r="K68" s="339"/>
      <c r="L68" s="339"/>
      <c r="M68" s="339"/>
      <c r="N68" s="341"/>
      <c r="O68" s="23"/>
      <c r="P68" s="60"/>
      <c r="Q68" s="39"/>
    </row>
    <row r="69" spans="2:17" s="61" customFormat="1" ht="20.100000000000001" customHeight="1">
      <c r="B69" s="59"/>
      <c r="C69" s="332" t="s">
        <v>118</v>
      </c>
      <c r="D69" s="332"/>
      <c r="E69" s="62"/>
      <c r="F69" s="35">
        <f>F66+F67</f>
        <v>0</v>
      </c>
      <c r="G69" s="35">
        <f t="shared" ref="G69:I69" si="7">G66+G67</f>
        <v>0</v>
      </c>
      <c r="H69" s="35">
        <f t="shared" si="7"/>
        <v>0</v>
      </c>
      <c r="I69" s="35">
        <f t="shared" si="7"/>
        <v>0</v>
      </c>
      <c r="J69" s="36"/>
      <c r="K69" s="35">
        <f>K66+K67</f>
        <v>0</v>
      </c>
      <c r="L69" s="35">
        <f t="shared" ref="L69:N69" si="8">L66+L67</f>
        <v>0</v>
      </c>
      <c r="M69" s="35">
        <f t="shared" si="8"/>
        <v>0</v>
      </c>
      <c r="N69" s="35">
        <f t="shared" si="8"/>
        <v>0</v>
      </c>
      <c r="O69" s="23"/>
      <c r="P69" s="60"/>
      <c r="Q69" s="59"/>
    </row>
    <row r="70" spans="2:17" ht="20.100000000000001" hidden="1" customHeight="1">
      <c r="B70" s="39"/>
      <c r="C70" s="314"/>
      <c r="D70" s="314"/>
      <c r="E70" s="23"/>
      <c r="F70" s="23" t="e">
        <f>F69/I69</f>
        <v>#DIV/0!</v>
      </c>
      <c r="G70" s="23" t="e">
        <f>G69/I69</f>
        <v>#DIV/0!</v>
      </c>
      <c r="H70" s="23" t="e">
        <f>H69/I69</f>
        <v>#DIV/0!</v>
      </c>
      <c r="I70" s="23"/>
      <c r="J70" s="23"/>
      <c r="K70" s="23" t="e">
        <f>K69/N69</f>
        <v>#DIV/0!</v>
      </c>
      <c r="L70" s="23" t="e">
        <f>L69/N69</f>
        <v>#DIV/0!</v>
      </c>
      <c r="M70" s="23" t="e">
        <f>M69/N69</f>
        <v>#DIV/0!</v>
      </c>
      <c r="N70" s="23"/>
      <c r="O70" s="23"/>
      <c r="P70" s="23"/>
      <c r="Q70" s="39"/>
    </row>
    <row r="71" spans="2:17" ht="20.100000000000001" customHeight="1">
      <c r="B71" s="39"/>
      <c r="C71" s="315" t="s">
        <v>119</v>
      </c>
      <c r="D71" s="315"/>
      <c r="E71" s="23"/>
      <c r="F71" s="63">
        <f>IFERROR(F70,0)</f>
        <v>0</v>
      </c>
      <c r="G71" s="63">
        <f>IFERROR(G70,0)</f>
        <v>0</v>
      </c>
      <c r="H71" s="63">
        <f>IFERROR(H70,0)</f>
        <v>0</v>
      </c>
      <c r="I71" s="63">
        <f>SUM(F71:H71)</f>
        <v>0</v>
      </c>
      <c r="J71" s="23"/>
      <c r="K71" s="63">
        <f>IFERROR(K70,0)</f>
        <v>0</v>
      </c>
      <c r="L71" s="63">
        <f>IFERROR(L70,0)</f>
        <v>0</v>
      </c>
      <c r="M71" s="63">
        <f>IFERROR(M70,0)</f>
        <v>0</v>
      </c>
      <c r="N71" s="63">
        <f>SUM(K71:M71)</f>
        <v>0</v>
      </c>
      <c r="O71" s="23"/>
      <c r="P71" s="23"/>
      <c r="Q71" s="39"/>
    </row>
    <row r="72" spans="2:17" ht="20.100000000000001" customHeight="1">
      <c r="B72" s="39"/>
      <c r="C72" s="39"/>
      <c r="D72" s="24"/>
      <c r="E72" s="24"/>
      <c r="F72" s="24"/>
      <c r="G72" s="24"/>
      <c r="H72" s="24"/>
      <c r="I72" s="24"/>
      <c r="J72" s="24"/>
      <c r="K72" s="24"/>
      <c r="L72" s="24"/>
      <c r="M72" s="24"/>
      <c r="N72" s="24"/>
      <c r="O72" s="24"/>
      <c r="P72" s="64"/>
      <c r="Q72" s="39"/>
    </row>
    <row r="73" spans="2:17" ht="20.100000000000001" customHeight="1">
      <c r="B73" s="39"/>
      <c r="C73" s="39"/>
      <c r="D73" s="24"/>
      <c r="E73" s="24"/>
      <c r="F73" s="24"/>
      <c r="G73" s="24"/>
      <c r="H73" s="24"/>
      <c r="I73" s="24"/>
      <c r="J73" s="24"/>
      <c r="K73" s="24"/>
      <c r="L73" s="24"/>
      <c r="M73" s="24"/>
      <c r="N73" s="24"/>
      <c r="O73" s="24"/>
      <c r="P73" s="24"/>
      <c r="Q73" s="39"/>
    </row>
    <row r="74" spans="2:17" ht="30" customHeight="1">
      <c r="B74" s="39"/>
      <c r="C74" s="342" t="s">
        <v>120</v>
      </c>
      <c r="D74" s="342"/>
      <c r="E74" s="342"/>
      <c r="F74" s="342"/>
      <c r="G74" s="342"/>
      <c r="H74" s="342"/>
      <c r="I74" s="342"/>
      <c r="J74" s="342"/>
      <c r="K74" s="342"/>
      <c r="L74" s="342"/>
      <c r="M74" s="342"/>
      <c r="N74" s="342"/>
      <c r="O74" s="342"/>
      <c r="P74" s="342"/>
      <c r="Q74" s="39"/>
    </row>
    <row r="75" spans="2:17" ht="20.100000000000001" customHeight="1">
      <c r="B75" s="39"/>
      <c r="C75" s="39"/>
      <c r="D75" s="24"/>
      <c r="E75" s="24"/>
      <c r="F75" s="24"/>
      <c r="G75" s="24"/>
      <c r="H75" s="24"/>
      <c r="I75" s="24"/>
      <c r="J75" s="49"/>
      <c r="K75" s="24"/>
      <c r="L75" s="24"/>
      <c r="M75" s="24"/>
      <c r="N75" s="24"/>
      <c r="O75" s="24"/>
      <c r="P75" s="24"/>
      <c r="Q75" s="39"/>
    </row>
    <row r="76" spans="2:17" ht="20.100000000000001" customHeight="1">
      <c r="B76" s="39"/>
      <c r="C76" s="317"/>
      <c r="D76" s="317"/>
      <c r="E76" s="24"/>
      <c r="F76" s="311"/>
      <c r="G76" s="311"/>
      <c r="H76" s="311"/>
      <c r="I76" s="311"/>
      <c r="J76" s="311"/>
      <c r="K76" s="311"/>
      <c r="L76" s="24"/>
      <c r="M76" s="311"/>
      <c r="N76" s="311"/>
      <c r="O76" s="24"/>
      <c r="P76" s="24"/>
      <c r="Q76" s="39"/>
    </row>
    <row r="77" spans="2:17" ht="20.100000000000001" customHeight="1">
      <c r="B77" s="39"/>
      <c r="C77" s="65" t="s">
        <v>80</v>
      </c>
      <c r="D77" s="24"/>
      <c r="E77" s="24"/>
      <c r="F77" s="65" t="s">
        <v>19</v>
      </c>
      <c r="G77" s="39"/>
      <c r="H77" s="24"/>
      <c r="I77" s="24"/>
      <c r="J77" s="24"/>
      <c r="K77" s="24"/>
      <c r="L77" s="24"/>
      <c r="M77" s="65" t="s">
        <v>81</v>
      </c>
      <c r="N77" s="65"/>
      <c r="O77" s="24"/>
      <c r="P77" s="24"/>
      <c r="Q77" s="39"/>
    </row>
    <row r="78" spans="2:17" ht="20.100000000000001" customHeight="1">
      <c r="B78" s="39"/>
      <c r="C78" s="39"/>
      <c r="D78" s="312"/>
      <c r="E78" s="312"/>
      <c r="F78" s="312"/>
      <c r="G78" s="313"/>
      <c r="H78" s="313"/>
      <c r="I78" s="313"/>
      <c r="J78" s="313"/>
      <c r="K78" s="313"/>
      <c r="L78" s="65"/>
      <c r="M78" s="65"/>
      <c r="N78" s="24"/>
      <c r="O78" s="24"/>
      <c r="P78" s="24"/>
      <c r="Q78" s="39"/>
    </row>
    <row r="79" spans="2:17" ht="27" customHeight="1">
      <c r="B79" s="68" t="b">
        <v>0</v>
      </c>
      <c r="C79" s="324" t="s">
        <v>121</v>
      </c>
      <c r="D79" s="324"/>
      <c r="E79" s="324"/>
      <c r="F79" s="324"/>
      <c r="G79" s="324"/>
      <c r="H79" s="324"/>
      <c r="I79" s="39"/>
      <c r="J79" s="39"/>
      <c r="K79" s="39"/>
      <c r="L79" s="39"/>
      <c r="M79" s="39"/>
      <c r="N79" s="39"/>
      <c r="O79" s="39"/>
      <c r="P79" s="67"/>
      <c r="Q79" s="39"/>
    </row>
    <row r="80" spans="2:17" ht="17.25" customHeight="1">
      <c r="B80" s="39"/>
      <c r="C80" s="325" t="s">
        <v>84</v>
      </c>
      <c r="D80" s="325"/>
      <c r="E80" s="325"/>
      <c r="F80" s="325"/>
      <c r="G80" s="325"/>
      <c r="H80" s="325"/>
      <c r="I80" s="69"/>
      <c r="J80" s="66"/>
      <c r="K80" s="66"/>
      <c r="L80" s="66"/>
      <c r="M80" s="66"/>
      <c r="N80" s="39"/>
      <c r="O80" s="39"/>
      <c r="P80" s="39"/>
      <c r="Q80" s="39"/>
    </row>
    <row r="81" spans="2:17">
      <c r="B81" s="39"/>
      <c r="C81" s="38"/>
      <c r="D81" s="38"/>
      <c r="E81" s="38"/>
      <c r="F81" s="38"/>
      <c r="G81" s="38"/>
      <c r="H81" s="38"/>
      <c r="I81" s="38"/>
      <c r="J81" s="66"/>
      <c r="K81" s="66"/>
      <c r="L81" s="66"/>
      <c r="M81" s="66"/>
      <c r="N81" s="39"/>
      <c r="O81" s="39"/>
      <c r="P81" s="39"/>
      <c r="Q81" s="39"/>
    </row>
    <row r="82" spans="2:17" ht="16.5" customHeight="1">
      <c r="B82" s="39"/>
      <c r="C82" s="39"/>
      <c r="D82" s="291" t="s">
        <v>85</v>
      </c>
      <c r="E82" s="291"/>
      <c r="F82" s="291"/>
      <c r="G82" s="291"/>
      <c r="H82" s="291"/>
      <c r="I82" s="291"/>
      <c r="J82" s="291"/>
      <c r="K82" s="320" t="s">
        <v>86</v>
      </c>
      <c r="L82" s="320"/>
      <c r="M82" s="320"/>
      <c r="N82" s="39"/>
      <c r="O82" s="39"/>
      <c r="P82" s="39"/>
      <c r="Q82" s="39"/>
    </row>
    <row r="83" spans="2:17">
      <c r="B83" s="39"/>
      <c r="C83" s="39"/>
      <c r="D83" s="39"/>
      <c r="E83" s="39"/>
      <c r="F83" s="39"/>
      <c r="G83" s="39"/>
      <c r="H83" s="39"/>
      <c r="I83" s="39"/>
      <c r="J83" s="39"/>
      <c r="K83" s="39"/>
      <c r="L83" s="39"/>
      <c r="M83" s="39"/>
      <c r="N83" s="39"/>
      <c r="O83" s="39"/>
      <c r="P83" s="39"/>
      <c r="Q83" s="39"/>
    </row>
    <row r="86" spans="2:17" hidden="1">
      <c r="C86" s="70" t="b">
        <v>0</v>
      </c>
    </row>
  </sheetData>
  <sheetProtection sheet="1" objects="1" scenarios="1" insertRows="0" selectLockedCells="1"/>
  <mergeCells count="105">
    <mergeCell ref="L67:L68"/>
    <mergeCell ref="M67:M68"/>
    <mergeCell ref="N67:N68"/>
    <mergeCell ref="I67:I68"/>
    <mergeCell ref="H67:H68"/>
    <mergeCell ref="G67:G68"/>
    <mergeCell ref="F67:F68"/>
    <mergeCell ref="K67:K68"/>
    <mergeCell ref="F76:K76"/>
    <mergeCell ref="C74:P74"/>
    <mergeCell ref="K6:L6"/>
    <mergeCell ref="K45:N45"/>
    <mergeCell ref="F52:I52"/>
    <mergeCell ref="F59:I59"/>
    <mergeCell ref="K52:N52"/>
    <mergeCell ref="K59:N59"/>
    <mergeCell ref="K10:N10"/>
    <mergeCell ref="F17:I17"/>
    <mergeCell ref="K17:N17"/>
    <mergeCell ref="F24:I24"/>
    <mergeCell ref="F31:I31"/>
    <mergeCell ref="F38:I38"/>
    <mergeCell ref="K24:N24"/>
    <mergeCell ref="K31:N31"/>
    <mergeCell ref="K38:N38"/>
    <mergeCell ref="F10:I10"/>
    <mergeCell ref="F45:I45"/>
    <mergeCell ref="M6:P6"/>
    <mergeCell ref="D6:I6"/>
    <mergeCell ref="C52:D52"/>
    <mergeCell ref="C53:D53"/>
    <mergeCell ref="C54:D54"/>
    <mergeCell ref="C55:D55"/>
    <mergeCell ref="C56:D56"/>
    <mergeCell ref="C49:D49"/>
    <mergeCell ref="C50:D50"/>
    <mergeCell ref="C64:D64"/>
    <mergeCell ref="C65:D65"/>
    <mergeCell ref="C66:D66"/>
    <mergeCell ref="C67:D67"/>
    <mergeCell ref="C68:D68"/>
    <mergeCell ref="C69:D69"/>
    <mergeCell ref="C58:D58"/>
    <mergeCell ref="C59:D59"/>
    <mergeCell ref="C60:D60"/>
    <mergeCell ref="C61:D61"/>
    <mergeCell ref="C62:D62"/>
    <mergeCell ref="C63:D63"/>
    <mergeCell ref="C40:D40"/>
    <mergeCell ref="C41:D41"/>
    <mergeCell ref="C42:D42"/>
    <mergeCell ref="C43:D43"/>
    <mergeCell ref="C44:D44"/>
    <mergeCell ref="C45:D45"/>
    <mergeCell ref="C46:D46"/>
    <mergeCell ref="C47:D47"/>
    <mergeCell ref="C48:D48"/>
    <mergeCell ref="D82:J82"/>
    <mergeCell ref="K82:M82"/>
    <mergeCell ref="C8:D9"/>
    <mergeCell ref="C10:D10"/>
    <mergeCell ref="C11:D11"/>
    <mergeCell ref="C12:D12"/>
    <mergeCell ref="C13:D13"/>
    <mergeCell ref="C14:D14"/>
    <mergeCell ref="C15:D15"/>
    <mergeCell ref="C79:H79"/>
    <mergeCell ref="C80:H80"/>
    <mergeCell ref="C27:D27"/>
    <mergeCell ref="C16:D16"/>
    <mergeCell ref="C17:D17"/>
    <mergeCell ref="C18:D18"/>
    <mergeCell ref="C19:D19"/>
    <mergeCell ref="C25:D25"/>
    <mergeCell ref="C26:D26"/>
    <mergeCell ref="C39:D39"/>
    <mergeCell ref="C28:D28"/>
    <mergeCell ref="C29:D29"/>
    <mergeCell ref="C30:D30"/>
    <mergeCell ref="C31:D31"/>
    <mergeCell ref="C32:D32"/>
    <mergeCell ref="B2:Q2"/>
    <mergeCell ref="B3:Q3"/>
    <mergeCell ref="B4:Q4"/>
    <mergeCell ref="M76:N76"/>
    <mergeCell ref="D78:F78"/>
    <mergeCell ref="G78:K78"/>
    <mergeCell ref="C70:D70"/>
    <mergeCell ref="C71:D71"/>
    <mergeCell ref="K8:N8"/>
    <mergeCell ref="C76:D76"/>
    <mergeCell ref="F8:I8"/>
    <mergeCell ref="C20:D20"/>
    <mergeCell ref="C21:D21"/>
    <mergeCell ref="C22:D22"/>
    <mergeCell ref="C23:D23"/>
    <mergeCell ref="C24:D24"/>
    <mergeCell ref="C33:D33"/>
    <mergeCell ref="C34:D34"/>
    <mergeCell ref="C35:D35"/>
    <mergeCell ref="C36:D36"/>
    <mergeCell ref="C37:D37"/>
    <mergeCell ref="C38:D38"/>
    <mergeCell ref="C57:D57"/>
    <mergeCell ref="C51:D51"/>
  </mergeCells>
  <conditionalFormatting sqref="C80:H80">
    <cfRule type="expression" dxfId="103" priority="1">
      <formula>$C$86=FALSE</formula>
    </cfRule>
  </conditionalFormatting>
  <dataValidations count="1">
    <dataValidation type="whole" operator="lessThanOrEqual" allowBlank="1" showInputMessage="1" showErrorMessage="1" error="Ce montant ne doit pas dépasser 15 % du total des dépenses financées par l'IRCM (voir le montant dans la colonne de gauche)." sqref="F67:F68 K67:K68" xr:uid="{52308B67-B538-4623-B779-D3A46767BFFC}">
      <formula1>0.15*F66</formula1>
    </dataValidation>
  </dataValidations>
  <hyperlinks>
    <hyperlink ref="K82" r:id="rId1" xr:uid="{D9808D03-B6DE-4F4B-AB25-CE10FEDD3E7E}"/>
  </hyperlinks>
  <pageMargins left="0.7" right="0.7" top="0.75" bottom="0.75" header="0.3" footer="0.3"/>
  <pageSetup paperSize="9"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70657" r:id="rId5" name="Check Box 1">
              <controlPr locked="0" defaultSize="0" autoFill="0" autoLine="0" autoPict="0">
                <anchor moveWithCells="1">
                  <from>
                    <xdr:col>2</xdr:col>
                    <xdr:colOff>69850</xdr:colOff>
                    <xdr:row>78</xdr:row>
                    <xdr:rowOff>50800</xdr:rowOff>
                  </from>
                  <to>
                    <xdr:col>2</xdr:col>
                    <xdr:colOff>381000</xdr:colOff>
                    <xdr:row>78</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B59A2-CF1D-4D30-97CB-C535B6CC0623}">
  <dimension ref="C1:DA5"/>
  <sheetViews>
    <sheetView workbookViewId="0">
      <selection activeCell="C5" sqref="C5"/>
    </sheetView>
  </sheetViews>
  <sheetFormatPr defaultColWidth="11.42578125" defaultRowHeight="14.45"/>
  <cols>
    <col min="1" max="2" width="11.42578125" style="162"/>
    <col min="3" max="3" width="17" style="162" bestFit="1" customWidth="1"/>
    <col min="4" max="4" width="15.85546875" style="162" bestFit="1" customWidth="1"/>
    <col min="5" max="6" width="14.140625" style="162" bestFit="1" customWidth="1"/>
    <col min="7" max="7" width="12.5703125" style="162" bestFit="1" customWidth="1"/>
    <col min="8" max="8" width="15.28515625" style="162" bestFit="1" customWidth="1"/>
    <col min="9" max="9" width="9.28515625" style="162" bestFit="1" customWidth="1"/>
    <col min="10" max="10" width="13.140625" style="162" bestFit="1" customWidth="1"/>
    <col min="11" max="11" width="15.5703125" style="162" bestFit="1" customWidth="1"/>
    <col min="12" max="12" width="14.140625" style="162" bestFit="1" customWidth="1"/>
    <col min="13" max="13" width="13.5703125" style="162" bestFit="1" customWidth="1"/>
    <col min="14" max="14" width="10.5703125" style="162" bestFit="1" customWidth="1"/>
    <col min="15" max="15" width="13.28515625" style="162" bestFit="1" customWidth="1"/>
    <col min="16" max="16" width="20.140625" style="162" bestFit="1" customWidth="1"/>
    <col min="17" max="17" width="11.7109375" style="162" bestFit="1" customWidth="1"/>
    <col min="18" max="18" width="13.5703125" style="162" bestFit="1" customWidth="1"/>
    <col min="19" max="19" width="17.140625" style="162" bestFit="1" customWidth="1"/>
    <col min="20" max="21" width="18" style="162" bestFit="1" customWidth="1"/>
    <col min="22" max="22" width="44.5703125" style="162" bestFit="1" customWidth="1"/>
    <col min="23" max="23" width="14.140625" style="162" bestFit="1" customWidth="1"/>
    <col min="24" max="24" width="29.7109375" style="162" bestFit="1" customWidth="1"/>
    <col min="25" max="26" width="18.5703125" style="162" bestFit="1" customWidth="1"/>
    <col min="27" max="27" width="14.7109375" style="162" bestFit="1" customWidth="1"/>
    <col min="28" max="28" width="14.5703125" bestFit="1" customWidth="1"/>
    <col min="29" max="29" width="16.28515625" style="162" bestFit="1" customWidth="1"/>
    <col min="30" max="30" width="13.42578125" bestFit="1" customWidth="1"/>
    <col min="31" max="31" width="11.28515625" style="162" bestFit="1" customWidth="1"/>
    <col min="32" max="32" width="15.85546875" style="162" bestFit="1" customWidth="1"/>
    <col min="33" max="33" width="15.5703125" style="162" bestFit="1" customWidth="1"/>
    <col min="34" max="34" width="16.85546875" style="162" bestFit="1" customWidth="1"/>
    <col min="35" max="35" width="19.140625" style="162" bestFit="1" customWidth="1"/>
    <col min="36" max="36" width="17.85546875" style="162" bestFit="1" customWidth="1"/>
    <col min="37" max="37" width="15" style="162" bestFit="1" customWidth="1"/>
    <col min="38" max="38" width="27.7109375" style="162" bestFit="1" customWidth="1"/>
    <col min="39" max="39" width="21.42578125" style="162" bestFit="1" customWidth="1"/>
    <col min="40" max="40" width="21.140625" style="162" bestFit="1" customWidth="1"/>
    <col min="41" max="41" width="22.28515625" style="162" bestFit="1" customWidth="1"/>
    <col min="42" max="42" width="16.7109375" style="162" bestFit="1" customWidth="1"/>
    <col min="43" max="43" width="24.42578125" style="162" bestFit="1" customWidth="1"/>
    <col min="44" max="44" width="25.85546875" style="162" bestFit="1" customWidth="1"/>
    <col min="45" max="45" width="20.28515625" style="162" bestFit="1" customWidth="1"/>
    <col min="46" max="46" width="24.5703125" style="162" bestFit="1" customWidth="1"/>
    <col min="47" max="47" width="16.7109375" style="162" bestFit="1" customWidth="1"/>
    <col min="48" max="49" width="15.42578125" style="162" bestFit="1" customWidth="1"/>
    <col min="50" max="50" width="17.85546875" style="162" bestFit="1" customWidth="1"/>
    <col min="51" max="52" width="15.42578125" style="162" bestFit="1" customWidth="1"/>
    <col min="53" max="53" width="16.7109375" style="162" bestFit="1" customWidth="1"/>
    <col min="54" max="55" width="15.42578125" style="162" customWidth="1"/>
    <col min="56" max="56" width="16.7109375" style="162" bestFit="1" customWidth="1"/>
    <col min="57" max="58" width="15.42578125" style="162" customWidth="1"/>
    <col min="59" max="59" width="16.7109375" style="162" bestFit="1" customWidth="1"/>
    <col min="60" max="61" width="15.42578125" style="162" customWidth="1"/>
    <col min="62" max="62" width="16.7109375" style="162" bestFit="1" customWidth="1"/>
    <col min="63" max="64" width="15.42578125" style="162" customWidth="1"/>
    <col min="65" max="65" width="16.7109375" style="162" bestFit="1" customWidth="1"/>
    <col min="66" max="67" width="15.42578125" style="162" customWidth="1"/>
    <col min="68" max="68" width="16.7109375" style="162" bestFit="1" customWidth="1"/>
    <col min="69" max="70" width="15.42578125" style="162" customWidth="1"/>
    <col min="71" max="71" width="16.7109375" style="162" bestFit="1" customWidth="1"/>
    <col min="72" max="73" width="15.42578125" style="162" customWidth="1"/>
    <col min="74" max="74" width="16.7109375" style="162" bestFit="1" customWidth="1"/>
    <col min="75" max="75" width="12.5703125" style="162" bestFit="1" customWidth="1"/>
    <col min="76" max="76" width="12" style="162" bestFit="1" customWidth="1"/>
    <col min="77" max="77" width="13.7109375" style="162" bestFit="1" customWidth="1"/>
    <col min="78" max="78" width="14.85546875" style="162" bestFit="1" customWidth="1"/>
    <col min="79" max="79" width="11.5703125" style="162" bestFit="1" customWidth="1"/>
    <col min="80" max="80" width="16.28515625" style="162" bestFit="1" customWidth="1"/>
    <col min="81" max="81" width="17.140625" style="162" bestFit="1" customWidth="1"/>
    <col min="82" max="82" width="15.7109375" style="162" bestFit="1" customWidth="1"/>
    <col min="83" max="83" width="15.42578125" style="162" customWidth="1"/>
    <col min="84" max="84" width="15" style="162" bestFit="1" customWidth="1"/>
    <col min="85" max="85" width="11.7109375" style="162" bestFit="1" customWidth="1"/>
    <col min="86" max="86" width="16.42578125" style="162" bestFit="1" customWidth="1"/>
    <col min="87" max="87" width="17.28515625" style="162" bestFit="1" customWidth="1"/>
    <col min="88" max="88" width="15.85546875" style="162" bestFit="1" customWidth="1"/>
    <col min="89" max="89" width="16.28515625" style="162" bestFit="1" customWidth="1"/>
    <col min="90" max="91" width="16" style="162" bestFit="1" customWidth="1"/>
    <col min="92" max="92" width="17" style="162" bestFit="1" customWidth="1"/>
    <col min="93" max="93" width="17.42578125" style="162" bestFit="1" customWidth="1"/>
    <col min="94" max="94" width="17.140625" style="162" bestFit="1" customWidth="1"/>
    <col min="95" max="95" width="14.7109375" style="162" bestFit="1" customWidth="1"/>
    <col min="96" max="96" width="14.7109375" bestFit="1" customWidth="1"/>
    <col min="97" max="97" width="14.7109375" style="162" bestFit="1" customWidth="1"/>
    <col min="104" max="104" width="12.42578125" style="162" bestFit="1" customWidth="1"/>
    <col min="106" max="106" width="11.7109375" style="162" bestFit="1" customWidth="1"/>
    <col min="107" max="107" width="11.85546875" style="162" bestFit="1" customWidth="1"/>
    <col min="108" max="108" width="18.42578125" style="162" bestFit="1" customWidth="1"/>
    <col min="109" max="16384" width="11.42578125" style="162"/>
  </cols>
  <sheetData>
    <row r="1" spans="3:105">
      <c r="AB1" s="162"/>
      <c r="AD1" s="162"/>
      <c r="CR1" s="162"/>
      <c r="CT1" s="162"/>
      <c r="CU1" s="162"/>
      <c r="CV1" s="162"/>
      <c r="CW1" s="162"/>
      <c r="CX1" s="162"/>
      <c r="CY1" s="162"/>
      <c r="DA1" s="162"/>
    </row>
    <row r="2" spans="3:105">
      <c r="AB2" s="162"/>
      <c r="AD2" s="162"/>
      <c r="CR2" s="162"/>
      <c r="CT2" s="162"/>
      <c r="CU2" s="162"/>
      <c r="CV2" s="162"/>
      <c r="CW2" s="162"/>
      <c r="CX2" s="162"/>
      <c r="CY2" s="162"/>
      <c r="DA2" s="162"/>
    </row>
    <row r="3" spans="3:105">
      <c r="H3" s="346" t="s">
        <v>122</v>
      </c>
      <c r="I3" s="346"/>
      <c r="J3" s="346"/>
      <c r="K3" s="346"/>
      <c r="L3" s="346"/>
      <c r="M3" s="346"/>
      <c r="N3" s="346"/>
      <c r="O3" s="346"/>
      <c r="P3" s="346"/>
      <c r="Q3" s="346"/>
      <c r="R3" s="347" t="s">
        <v>123</v>
      </c>
      <c r="S3" s="347"/>
      <c r="T3" s="347"/>
      <c r="U3" s="347"/>
      <c r="V3" s="347"/>
      <c r="W3" s="347"/>
      <c r="X3" s="347"/>
      <c r="Y3" s="347"/>
      <c r="Z3" s="347"/>
      <c r="AA3" s="347"/>
      <c r="AB3" s="347"/>
      <c r="AC3" s="347"/>
      <c r="AD3" s="347"/>
      <c r="AE3" s="347"/>
      <c r="AF3" s="347"/>
      <c r="AG3" s="348" t="s">
        <v>124</v>
      </c>
      <c r="AH3" s="348"/>
      <c r="AI3" s="348"/>
      <c r="AJ3" s="348"/>
      <c r="AK3" s="348"/>
      <c r="AL3" s="349" t="s">
        <v>125</v>
      </c>
      <c r="AM3" s="349"/>
      <c r="AN3" s="349"/>
      <c r="AO3" s="350" t="s">
        <v>97</v>
      </c>
      <c r="AP3" s="350"/>
      <c r="AQ3" s="350"/>
      <c r="AR3" s="350"/>
      <c r="AS3" s="344" t="s">
        <v>126</v>
      </c>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c r="BS3" s="344"/>
      <c r="BT3" s="344"/>
      <c r="BU3" s="344"/>
      <c r="BV3" s="344"/>
      <c r="BW3" s="344"/>
      <c r="BX3" s="344"/>
      <c r="BY3" s="343" t="s">
        <v>127</v>
      </c>
      <c r="BZ3" s="343"/>
      <c r="CA3" s="343"/>
      <c r="CB3" s="343"/>
      <c r="CC3" s="343"/>
      <c r="CD3" s="343"/>
      <c r="CE3" s="344" t="s">
        <v>128</v>
      </c>
      <c r="CF3" s="344"/>
      <c r="CG3" s="344"/>
      <c r="CH3" s="344"/>
      <c r="CI3" s="344"/>
      <c r="CJ3" s="344"/>
      <c r="CK3" s="345" t="s">
        <v>129</v>
      </c>
      <c r="CL3" s="345"/>
      <c r="CM3" s="345"/>
      <c r="CN3" s="345"/>
      <c r="CO3" s="345"/>
      <c r="CP3" s="345"/>
      <c r="CR3" s="162"/>
      <c r="CT3" s="162"/>
      <c r="CU3" s="162"/>
      <c r="CV3" s="162"/>
      <c r="CW3" s="162"/>
      <c r="CX3" s="162"/>
      <c r="CY3" s="162"/>
      <c r="DA3" s="162"/>
    </row>
    <row r="4" spans="3:105" ht="39">
      <c r="C4" s="168" t="s">
        <v>130</v>
      </c>
      <c r="D4" s="169" t="s">
        <v>131</v>
      </c>
      <c r="E4" s="170" t="s">
        <v>132</v>
      </c>
      <c r="F4" s="170" t="s">
        <v>133</v>
      </c>
      <c r="G4" s="170" t="s">
        <v>134</v>
      </c>
      <c r="H4" s="182" t="s">
        <v>122</v>
      </c>
      <c r="I4" s="182" t="s">
        <v>135</v>
      </c>
      <c r="J4" s="182" t="s">
        <v>136</v>
      </c>
      <c r="K4" s="182" t="s">
        <v>137</v>
      </c>
      <c r="L4" s="182" t="s">
        <v>138</v>
      </c>
      <c r="M4" s="182" t="s">
        <v>139</v>
      </c>
      <c r="N4" s="182" t="s">
        <v>140</v>
      </c>
      <c r="O4" s="183" t="s">
        <v>141</v>
      </c>
      <c r="P4" s="182" t="s">
        <v>142</v>
      </c>
      <c r="Q4" s="182" t="s">
        <v>143</v>
      </c>
      <c r="R4" s="184" t="s">
        <v>144</v>
      </c>
      <c r="S4" s="184" t="s">
        <v>145</v>
      </c>
      <c r="T4" s="184" t="s">
        <v>146</v>
      </c>
      <c r="U4" s="184" t="s">
        <v>147</v>
      </c>
      <c r="V4" s="184" t="s">
        <v>148</v>
      </c>
      <c r="W4" s="184" t="s">
        <v>149</v>
      </c>
      <c r="X4" s="184" t="s">
        <v>150</v>
      </c>
      <c r="Y4" s="184" t="s">
        <v>151</v>
      </c>
      <c r="Z4" s="184" t="s">
        <v>152</v>
      </c>
      <c r="AA4" s="184" t="s">
        <v>153</v>
      </c>
      <c r="AB4" s="184" t="s">
        <v>154</v>
      </c>
      <c r="AC4" s="184" t="s">
        <v>155</v>
      </c>
      <c r="AD4" s="184" t="s">
        <v>156</v>
      </c>
      <c r="AE4" s="184" t="s">
        <v>157</v>
      </c>
      <c r="AF4" s="184" t="s">
        <v>158</v>
      </c>
      <c r="AG4" s="186" t="s">
        <v>159</v>
      </c>
      <c r="AH4" s="186" t="s">
        <v>160</v>
      </c>
      <c r="AI4" s="186" t="s">
        <v>161</v>
      </c>
      <c r="AJ4" s="186" t="s">
        <v>162</v>
      </c>
      <c r="AK4" s="186" t="s">
        <v>54</v>
      </c>
      <c r="AL4" s="187" t="s">
        <v>57</v>
      </c>
      <c r="AM4" s="187" t="s">
        <v>163</v>
      </c>
      <c r="AN4" s="187" t="s">
        <v>164</v>
      </c>
      <c r="AO4" s="189" t="s">
        <v>165</v>
      </c>
      <c r="AP4" s="189" t="s">
        <v>166</v>
      </c>
      <c r="AQ4" s="189" t="s">
        <v>167</v>
      </c>
      <c r="AR4" s="189" t="s">
        <v>168</v>
      </c>
      <c r="AS4" s="172" t="s">
        <v>169</v>
      </c>
      <c r="AT4" s="172" t="s">
        <v>170</v>
      </c>
      <c r="AU4" s="173" t="s">
        <v>171</v>
      </c>
      <c r="AV4" s="174" t="s">
        <v>172</v>
      </c>
      <c r="AW4" s="175" t="s">
        <v>173</v>
      </c>
      <c r="AX4" s="173" t="s">
        <v>174</v>
      </c>
      <c r="AY4" s="174" t="s">
        <v>175</v>
      </c>
      <c r="AZ4" s="175" t="s">
        <v>176</v>
      </c>
      <c r="BA4" s="173" t="s">
        <v>177</v>
      </c>
      <c r="BB4" s="174" t="s">
        <v>178</v>
      </c>
      <c r="BC4" s="175" t="s">
        <v>179</v>
      </c>
      <c r="BD4" s="173" t="s">
        <v>180</v>
      </c>
      <c r="BE4" s="174" t="s">
        <v>181</v>
      </c>
      <c r="BF4" s="175" t="s">
        <v>182</v>
      </c>
      <c r="BG4" s="173" t="s">
        <v>183</v>
      </c>
      <c r="BH4" s="174" t="s">
        <v>184</v>
      </c>
      <c r="BI4" s="175" t="s">
        <v>185</v>
      </c>
      <c r="BJ4" s="173" t="s">
        <v>186</v>
      </c>
      <c r="BK4" s="174" t="s">
        <v>187</v>
      </c>
      <c r="BL4" s="175" t="s">
        <v>188</v>
      </c>
      <c r="BM4" s="173" t="s">
        <v>189</v>
      </c>
      <c r="BN4" s="174" t="s">
        <v>190</v>
      </c>
      <c r="BO4" s="175" t="s">
        <v>191</v>
      </c>
      <c r="BP4" s="173" t="s">
        <v>192</v>
      </c>
      <c r="BQ4" s="174" t="s">
        <v>193</v>
      </c>
      <c r="BR4" s="175" t="s">
        <v>194</v>
      </c>
      <c r="BS4" s="173" t="s">
        <v>195</v>
      </c>
      <c r="BT4" s="174" t="s">
        <v>196</v>
      </c>
      <c r="BU4" s="175" t="s">
        <v>197</v>
      </c>
      <c r="BV4" s="172" t="s">
        <v>198</v>
      </c>
      <c r="BW4" s="172" t="s">
        <v>199</v>
      </c>
      <c r="BX4" s="172" t="s">
        <v>200</v>
      </c>
      <c r="BY4" s="193" t="s">
        <v>201</v>
      </c>
      <c r="BZ4" s="193" t="s">
        <v>202</v>
      </c>
      <c r="CA4" s="193" t="s">
        <v>203</v>
      </c>
      <c r="CB4" s="193" t="s">
        <v>204</v>
      </c>
      <c r="CC4" s="193" t="s">
        <v>205</v>
      </c>
      <c r="CD4" s="193" t="s">
        <v>206</v>
      </c>
      <c r="CE4" s="194" t="s">
        <v>207</v>
      </c>
      <c r="CF4" s="194" t="s">
        <v>208</v>
      </c>
      <c r="CG4" s="194" t="s">
        <v>209</v>
      </c>
      <c r="CH4" s="194" t="s">
        <v>210</v>
      </c>
      <c r="CI4" s="194" t="s">
        <v>211</v>
      </c>
      <c r="CJ4" s="194" t="s">
        <v>212</v>
      </c>
      <c r="CK4" s="176" t="s">
        <v>213</v>
      </c>
      <c r="CL4" s="176" t="s">
        <v>214</v>
      </c>
      <c r="CM4" s="176" t="s">
        <v>215</v>
      </c>
      <c r="CN4" s="176" t="s">
        <v>216</v>
      </c>
      <c r="CO4" s="177" t="s">
        <v>217</v>
      </c>
      <c r="CP4" s="177" t="s">
        <v>218</v>
      </c>
      <c r="CQ4" s="171" t="s">
        <v>219</v>
      </c>
      <c r="CR4" s="171" t="s">
        <v>220</v>
      </c>
      <c r="CS4" s="171" t="s">
        <v>221</v>
      </c>
      <c r="CT4" s="162"/>
      <c r="CU4" s="162"/>
      <c r="CV4" s="162"/>
      <c r="CW4" s="162"/>
      <c r="CX4" s="162"/>
      <c r="CY4" s="162"/>
      <c r="DA4" s="162"/>
    </row>
    <row r="5" spans="3:105" s="203" customFormat="1" ht="195.75" customHeight="1">
      <c r="C5" s="195">
        <f>'Formulaire d''appel de projet'!D44</f>
        <v>0</v>
      </c>
      <c r="D5" s="178">
        <f>(MAX(BD!D:D)) +1</f>
        <v>1</v>
      </c>
      <c r="E5" s="178">
        <v>2023</v>
      </c>
      <c r="F5" s="196" t="s">
        <v>222</v>
      </c>
      <c r="G5" s="178" t="s">
        <v>223</v>
      </c>
      <c r="H5" s="197">
        <f>'Formulaire d''appel de projet'!F8</f>
        <v>0</v>
      </c>
      <c r="I5" s="197">
        <f>'Formulaire d''appel de projet'!F10</f>
        <v>0</v>
      </c>
      <c r="J5" s="197">
        <f>'Formulaire d''appel de projet'!D12</f>
        <v>0</v>
      </c>
      <c r="K5" s="197">
        <f>'Formulaire d''appel de projet'!K10</f>
        <v>0</v>
      </c>
      <c r="L5" s="197">
        <f>'Formulaire d''appel de projet'!K12</f>
        <v>0</v>
      </c>
      <c r="M5" s="197">
        <f>'Formulaire d''appel de projet'!K14</f>
        <v>0</v>
      </c>
      <c r="N5" s="197">
        <f>'Formulaire d''appel de projet'!D14</f>
        <v>0</v>
      </c>
      <c r="O5" s="197">
        <f>'Formulaire d''appel de projet'!K20</f>
        <v>0</v>
      </c>
      <c r="P5" s="197">
        <f>'Formulaire d''appel de projet'!K16</f>
        <v>0</v>
      </c>
      <c r="Q5" s="197">
        <f>'Formulaire d''appel de projet'!K18</f>
        <v>0</v>
      </c>
      <c r="R5" s="198">
        <f>'Formulaire d''appel de projet'!F58</f>
        <v>0</v>
      </c>
      <c r="S5" s="198">
        <f>'Formulaire d''appel de projet'!C73</f>
        <v>0</v>
      </c>
      <c r="T5" s="198">
        <f>'Formulaire d''appel de projet'!F60</f>
        <v>0</v>
      </c>
      <c r="U5" s="198">
        <f>'Formulaire d''appel de projet'!F62</f>
        <v>0</v>
      </c>
      <c r="V5" s="185" t="str">
        <f ca="1">'Formulaire d''appel de projet'!R72</f>
        <v/>
      </c>
      <c r="W5" s="185">
        <f>'Formulaire d''appel de projet'!C76</f>
        <v>0</v>
      </c>
      <c r="X5" s="185">
        <f>'Formulaire d''appel de projet'!C79</f>
        <v>0</v>
      </c>
      <c r="Y5" s="185" t="str">
        <f ca="1">'Formulaire d''appel de projet'!R91</f>
        <v/>
      </c>
      <c r="Z5" s="185" t="str">
        <f ca="1">'Formulaire d''appel de projet'!V91</f>
        <v/>
      </c>
      <c r="AA5" s="185" t="str">
        <f ca="1">'Formulaire d''appel de projet'!T91</f>
        <v/>
      </c>
      <c r="AB5" s="185">
        <f>'Formulaire d''appel de projet'!I84</f>
        <v>0</v>
      </c>
      <c r="AC5" s="199">
        <f>'Formulaire d''appel de projet'!D46</f>
        <v>0</v>
      </c>
      <c r="AD5" s="199">
        <f>'Formulaire d''appel de projet'!G46</f>
        <v>0</v>
      </c>
      <c r="AE5" s="198" t="str">
        <f>IF('Formulaire d''appel de projet'!L52&gt;0,"2 ans","1 an")</f>
        <v>1 an</v>
      </c>
      <c r="AF5" s="198">
        <f>'Formulaire d''appel de projet'!C91</f>
        <v>0</v>
      </c>
      <c r="AG5" s="200" t="str">
        <f>'Formulaire d''appel de projet'!D95&amp;IF(ISBLANK('Formulaire d''appel de projet'!J95),""," / "&amp;'Formulaire d''appel de projet'!J95)</f>
        <v/>
      </c>
      <c r="AH5" s="200">
        <f>'Formulaire d''appel de projet'!C98</f>
        <v>0</v>
      </c>
      <c r="AI5" s="200">
        <f>'Formulaire d''appel de projet'!L100</f>
        <v>0</v>
      </c>
      <c r="AJ5" s="200">
        <f>'Formulaire d''appel de projet'!C103</f>
        <v>0</v>
      </c>
      <c r="AK5" s="200">
        <f>'Formulaire d''appel de projet'!C109</f>
        <v>0</v>
      </c>
      <c r="AL5" s="188" t="str">
        <f ca="1">'Formulaire d''appel de projet'!R128</f>
        <v/>
      </c>
      <c r="AM5" s="188" t="str">
        <f ca="1">'Formulaire d''appel de projet'!W128</f>
        <v/>
      </c>
      <c r="AN5" s="201">
        <f>'Formulaire d''appel de projet'!C128</f>
        <v>0</v>
      </c>
      <c r="AO5" s="190" t="str">
        <f ca="1">'Formulaire d''appel de projet'!R139</f>
        <v/>
      </c>
      <c r="AP5" s="191">
        <f>'Formulaire d''appel de projet'!C139</f>
        <v>0</v>
      </c>
      <c r="AQ5" s="190" t="str">
        <f ca="1">'Formulaire d''appel de projet'!R151</f>
        <v/>
      </c>
      <c r="AR5" s="191">
        <f>'Formulaire d''appel de projet'!C151</f>
        <v>0</v>
      </c>
      <c r="AS5" s="192">
        <f>'Formulaire d''appel de projet'!E52</f>
        <v>0</v>
      </c>
      <c r="AT5" s="192">
        <f>'Formulaire d''appel de projet'!C54</f>
        <v>0</v>
      </c>
      <c r="AU5" s="202"/>
      <c r="AV5" s="202"/>
      <c r="AW5" s="202"/>
      <c r="AX5" s="202"/>
      <c r="AY5" s="202"/>
      <c r="AZ5" s="202"/>
      <c r="BA5" s="202"/>
      <c r="BB5" s="202"/>
      <c r="BC5" s="202"/>
      <c r="BD5" s="202"/>
      <c r="BE5" s="202"/>
      <c r="BF5" s="202"/>
      <c r="BG5" s="202">
        <f>'Formulaire d''appel de projet'!L50</f>
        <v>0</v>
      </c>
      <c r="BH5" s="202"/>
      <c r="BI5" s="202"/>
      <c r="BJ5" s="202">
        <f>'Formulaire d''appel de projet'!L52</f>
        <v>0</v>
      </c>
      <c r="BK5" s="202"/>
      <c r="BL5" s="202"/>
      <c r="BM5" s="202"/>
      <c r="BN5" s="202"/>
      <c r="BO5" s="202"/>
      <c r="BP5" s="202"/>
      <c r="BQ5" s="202"/>
      <c r="BR5" s="202"/>
      <c r="BS5" s="202"/>
      <c r="BT5" s="202"/>
      <c r="BU5" s="202"/>
      <c r="BV5" s="202">
        <f>SUM(AU5,AX5,BA5,BD5,BG5,BJ5,BM5,BP5,BS5)</f>
        <v>0</v>
      </c>
      <c r="BW5" s="202">
        <f t="shared" ref="BW5:BX5" si="0">SUM(AV5,AY5,BB5,BE5,BH5,BK5,BN5,BQ5,BT5)</f>
        <v>0</v>
      </c>
      <c r="BX5" s="202">
        <f t="shared" si="0"/>
        <v>0</v>
      </c>
      <c r="BY5" s="197">
        <f>'Formulaire d''appel de projet'!F28</f>
        <v>0</v>
      </c>
      <c r="BZ5" s="197">
        <f>'Formulaire d''appel de projet'!D30</f>
        <v>0</v>
      </c>
      <c r="CA5" s="197">
        <f>'Formulaire d''appel de projet'!D32</f>
        <v>0</v>
      </c>
      <c r="CB5" s="197">
        <f>'Formulaire d''appel de projet'!D34</f>
        <v>0</v>
      </c>
      <c r="CC5" s="197">
        <f>'Formulaire d''appel de projet'!D36</f>
        <v>0</v>
      </c>
      <c r="CD5" s="197">
        <f>'Formulaire d''appel de projet'!D38</f>
        <v>0</v>
      </c>
      <c r="CE5" s="192">
        <f>'Formulaire d''appel de projet'!L28</f>
        <v>0</v>
      </c>
      <c r="CF5" s="192">
        <f>'Formulaire d''appel de projet'!K30</f>
        <v>0</v>
      </c>
      <c r="CG5" s="192">
        <f>'Formulaire d''appel de projet'!K32</f>
        <v>0</v>
      </c>
      <c r="CH5" s="192">
        <f>'Formulaire d''appel de projet'!K34</f>
        <v>0</v>
      </c>
      <c r="CI5" s="192">
        <f>'Formulaire d''appel de projet'!K36</f>
        <v>0</v>
      </c>
      <c r="CJ5" s="192">
        <f>'Formulaire d''appel de projet'!K38</f>
        <v>0</v>
      </c>
      <c r="CK5" s="178" t="str">
        <f>IF('Formulaire d''appel de projet'!$Q160=TRUE,"OUI","NON")</f>
        <v>NON</v>
      </c>
      <c r="CL5" s="178" t="str">
        <f>IF('Formulaire d''appel de projet'!$Q161=TRUE,"OUI","NON")</f>
        <v>NON</v>
      </c>
      <c r="CM5" s="178" t="str">
        <f>IF('Formulaire d''appel de projet'!$Q162=TRUE,"OUI","NON")</f>
        <v>NON</v>
      </c>
      <c r="CN5" s="178" t="str">
        <f>IF('Formulaire d''appel de projet'!$Q163=TRUE,"OUI","NON")</f>
        <v>NON</v>
      </c>
      <c r="CO5" s="178" t="str">
        <f>IF('Formulaire d''appel de projet'!$Q164=TRUE,"OUI","NON")</f>
        <v>NON</v>
      </c>
      <c r="CP5" s="178" t="str">
        <f>IF('Formulaire d''appel de projet'!$Q168=TRUE,"OUI","NON")</f>
        <v>NON</v>
      </c>
      <c r="CQ5" s="178"/>
      <c r="CR5" s="178"/>
      <c r="CS5" s="178"/>
    </row>
  </sheetData>
  <sheetProtection algorithmName="SHA-512" hashValue="JF7CQbCp/DUCCXXeYxM0YUZzDDbZSQ76DLvjatYwvx0QuCr7fzVgeiSDYH7cXHiRNRo/ZaWW42Ukuibs/8v1PA==" saltValue="oRIwhw4+vtpZS+Fl7mMxSg==" spinCount="100000" sheet="1" objects="1" scenarios="1"/>
  <mergeCells count="9">
    <mergeCell ref="BY3:CD3"/>
    <mergeCell ref="CE3:CJ3"/>
    <mergeCell ref="CK3:CP3"/>
    <mergeCell ref="H3:Q3"/>
    <mergeCell ref="R3:AF3"/>
    <mergeCell ref="AG3:AK3"/>
    <mergeCell ref="AL3:AN3"/>
    <mergeCell ref="AO3:AR3"/>
    <mergeCell ref="AS3:BX3"/>
  </mergeCells>
  <phoneticPr fontId="39" type="noConversion"/>
  <conditionalFormatting sqref="C4">
    <cfRule type="duplicateValues" dxfId="102" priority="1"/>
  </conditionalFormatting>
  <conditionalFormatting sqref="D4">
    <cfRule type="duplicateValues" dxfId="101" priority="2"/>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6A19-6D51-41A7-8662-11187A320A0F}">
  <dimension ref="A1"/>
  <sheetViews>
    <sheetView workbookViewId="0"/>
  </sheetViews>
  <sheetFormatPr defaultColWidth="11.42578125" defaultRowHeight="14.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F2A8-AB85-476C-BA00-B0FD044AD148}">
  <sheetPr codeName="Feuil3">
    <tabColor theme="5" tint="0.79998168889431442"/>
  </sheetPr>
  <dimension ref="C5:S30"/>
  <sheetViews>
    <sheetView workbookViewId="0">
      <selection activeCell="C12" sqref="C12:D12"/>
    </sheetView>
  </sheetViews>
  <sheetFormatPr defaultColWidth="11.42578125" defaultRowHeight="14.45"/>
  <cols>
    <col min="3" max="12" width="11.42578125" customWidth="1"/>
    <col min="13" max="13" width="20.5703125" customWidth="1"/>
    <col min="14" max="19" width="11.42578125" customWidth="1"/>
  </cols>
  <sheetData>
    <row r="5" spans="3:19">
      <c r="C5" t="s">
        <v>224</v>
      </c>
      <c r="E5" t="s">
        <v>225</v>
      </c>
      <c r="I5" t="s">
        <v>226</v>
      </c>
      <c r="M5" t="s">
        <v>227</v>
      </c>
    </row>
    <row r="6" spans="3:19">
      <c r="C6" t="s">
        <v>228</v>
      </c>
      <c r="E6" s="10" t="s">
        <v>229</v>
      </c>
      <c r="I6" t="s">
        <v>230</v>
      </c>
      <c r="J6" s="10" t="s">
        <v>231</v>
      </c>
      <c r="M6" t="s">
        <v>232</v>
      </c>
      <c r="S6" t="s">
        <v>233</v>
      </c>
    </row>
    <row r="7" spans="3:19">
      <c r="C7" t="s">
        <v>223</v>
      </c>
      <c r="E7" s="10" t="s">
        <v>234</v>
      </c>
      <c r="I7" t="s">
        <v>235</v>
      </c>
      <c r="J7" s="10" t="s">
        <v>236</v>
      </c>
      <c r="M7" t="s">
        <v>237</v>
      </c>
      <c r="S7" t="s">
        <v>238</v>
      </c>
    </row>
    <row r="8" spans="3:19">
      <c r="C8" t="s">
        <v>239</v>
      </c>
      <c r="E8" s="10" t="s">
        <v>222</v>
      </c>
      <c r="I8" t="s">
        <v>240</v>
      </c>
      <c r="J8" s="10" t="s">
        <v>241</v>
      </c>
      <c r="M8" t="s">
        <v>242</v>
      </c>
    </row>
    <row r="9" spans="3:19">
      <c r="E9" s="10" t="s">
        <v>243</v>
      </c>
      <c r="I9" t="s">
        <v>244</v>
      </c>
      <c r="J9" s="10" t="s">
        <v>245</v>
      </c>
      <c r="M9" t="s">
        <v>246</v>
      </c>
    </row>
    <row r="10" spans="3:19">
      <c r="E10" s="10" t="s">
        <v>247</v>
      </c>
      <c r="I10" t="s">
        <v>248</v>
      </c>
      <c r="J10" s="10" t="s">
        <v>249</v>
      </c>
      <c r="M10" t="s">
        <v>250</v>
      </c>
    </row>
    <row r="11" spans="3:19">
      <c r="E11" s="10"/>
      <c r="I11" t="s">
        <v>251</v>
      </c>
      <c r="J11" s="10" t="s">
        <v>252</v>
      </c>
      <c r="M11" t="s">
        <v>253</v>
      </c>
    </row>
    <row r="12" spans="3:19">
      <c r="I12" t="s">
        <v>254</v>
      </c>
      <c r="J12" s="10" t="s">
        <v>255</v>
      </c>
      <c r="M12" t="s">
        <v>256</v>
      </c>
    </row>
    <row r="13" spans="3:19">
      <c r="I13" t="s">
        <v>257</v>
      </c>
      <c r="J13" s="10" t="s">
        <v>258</v>
      </c>
      <c r="M13" t="s">
        <v>259</v>
      </c>
    </row>
    <row r="14" spans="3:19">
      <c r="C14" t="s">
        <v>12</v>
      </c>
      <c r="I14" t="s">
        <v>260</v>
      </c>
      <c r="J14" s="10" t="s">
        <v>261</v>
      </c>
    </row>
    <row r="15" spans="3:19">
      <c r="C15" t="s">
        <v>233</v>
      </c>
      <c r="I15" t="s">
        <v>262</v>
      </c>
      <c r="J15" s="10" t="s">
        <v>263</v>
      </c>
    </row>
    <row r="16" spans="3:19">
      <c r="C16" t="s">
        <v>238</v>
      </c>
      <c r="I16" t="s">
        <v>264</v>
      </c>
      <c r="J16" s="10" t="s">
        <v>265</v>
      </c>
    </row>
    <row r="17" spans="3:10">
      <c r="C17" t="s">
        <v>266</v>
      </c>
      <c r="I17" t="s">
        <v>267</v>
      </c>
      <c r="J17" s="10" t="s">
        <v>268</v>
      </c>
    </row>
    <row r="18" spans="3:10">
      <c r="I18" t="s">
        <v>269</v>
      </c>
      <c r="J18" s="10" t="s">
        <v>270</v>
      </c>
    </row>
    <row r="23" spans="3:10">
      <c r="C23" t="s">
        <v>271</v>
      </c>
      <c r="F23" t="s">
        <v>49</v>
      </c>
    </row>
    <row r="24" spans="3:10">
      <c r="C24" t="s">
        <v>272</v>
      </c>
      <c r="F24" t="s">
        <v>273</v>
      </c>
    </row>
    <row r="25" spans="3:10">
      <c r="C25" t="s">
        <v>274</v>
      </c>
      <c r="F25" t="s">
        <v>275</v>
      </c>
    </row>
    <row r="26" spans="3:10">
      <c r="C26" t="s">
        <v>276</v>
      </c>
      <c r="F26" t="s">
        <v>277</v>
      </c>
    </row>
    <row r="27" spans="3:10">
      <c r="C27" t="s">
        <v>278</v>
      </c>
      <c r="F27" t="s">
        <v>279</v>
      </c>
    </row>
    <row r="28" spans="3:10">
      <c r="F28" t="s">
        <v>11</v>
      </c>
    </row>
    <row r="29" spans="3:10">
      <c r="F29" t="s">
        <v>280</v>
      </c>
    </row>
    <row r="30" spans="3:10">
      <c r="F30" t="s">
        <v>281</v>
      </c>
    </row>
  </sheetData>
  <sheetProtection sheet="1" objects="1" scenarios="1" selectLockedCells="1" selectUnlockedCells="1"/>
  <autoFilter ref="M5:M13" xr:uid="{D5F4F2A8-AB85-476C-BA00-B0FD044AD148}">
    <sortState xmlns:xlrd2="http://schemas.microsoft.com/office/spreadsheetml/2017/richdata2" ref="M6:M13">
      <sortCondition ref="M5:M13"/>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FD142-624A-4105-B955-FD0F4793CEA5}">
  <sheetPr codeName="Feuil19">
    <tabColor theme="5" tint="0.79998168889431442"/>
  </sheetPr>
  <dimension ref="B3:I11"/>
  <sheetViews>
    <sheetView workbookViewId="0">
      <selection activeCell="C3" sqref="C3:I11"/>
    </sheetView>
  </sheetViews>
  <sheetFormatPr defaultColWidth="11.42578125" defaultRowHeight="14.45"/>
  <cols>
    <col min="7" max="7" width="29.85546875" customWidth="1"/>
  </cols>
  <sheetData>
    <row r="3" spans="2:9">
      <c r="B3" s="5"/>
      <c r="I3" s="5" t="s">
        <v>58</v>
      </c>
    </row>
    <row r="4" spans="2:9">
      <c r="C4" s="5" t="s">
        <v>57</v>
      </c>
      <c r="I4" t="s">
        <v>282</v>
      </c>
    </row>
    <row r="5" spans="2:9">
      <c r="C5" t="s">
        <v>283</v>
      </c>
      <c r="I5" t="s">
        <v>284</v>
      </c>
    </row>
    <row r="6" spans="2:9">
      <c r="C6" t="s">
        <v>285</v>
      </c>
      <c r="I6" t="s">
        <v>286</v>
      </c>
    </row>
    <row r="7" spans="2:9">
      <c r="C7" t="s">
        <v>287</v>
      </c>
      <c r="I7" t="s">
        <v>288</v>
      </c>
    </row>
    <row r="8" spans="2:9">
      <c r="C8" t="s">
        <v>289</v>
      </c>
      <c r="I8" t="s">
        <v>290</v>
      </c>
    </row>
    <row r="9" spans="2:9">
      <c r="C9" t="s">
        <v>291</v>
      </c>
      <c r="I9" t="s">
        <v>292</v>
      </c>
    </row>
    <row r="10" spans="2:9">
      <c r="C10" t="s">
        <v>293</v>
      </c>
      <c r="I10" t="s">
        <v>294</v>
      </c>
    </row>
    <row r="11" spans="2:9">
      <c r="C11" t="s">
        <v>295</v>
      </c>
      <c r="I11" t="s">
        <v>295</v>
      </c>
    </row>
  </sheetData>
  <sheetProtection selectLockedCells="1" selectUnlockedCells="1"/>
  <autoFilter ref="C4:C10" xr:uid="{59BFD142-624A-4105-B955-FD0F4793CEA5}">
    <sortState xmlns:xlrd2="http://schemas.microsoft.com/office/spreadsheetml/2017/richdata2" ref="C5:C10">
      <sortCondition ref="C4:C1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F832B-11A3-4C4E-8047-AE9D358E112B}">
  <sheetPr codeName="Feuil11">
    <tabColor theme="5" tint="0.79998168889431442"/>
  </sheetPr>
  <dimension ref="B2:B24"/>
  <sheetViews>
    <sheetView workbookViewId="0">
      <selection activeCell="C12" sqref="C12:D12"/>
    </sheetView>
  </sheetViews>
  <sheetFormatPr defaultColWidth="11.42578125" defaultRowHeight="14.45"/>
  <cols>
    <col min="2" max="2" width="61.42578125" bestFit="1" customWidth="1"/>
  </cols>
  <sheetData>
    <row r="2" spans="2:2">
      <c r="B2" s="7" t="s">
        <v>296</v>
      </c>
    </row>
    <row r="3" spans="2:2">
      <c r="B3" s="5" t="s">
        <v>297</v>
      </c>
    </row>
    <row r="4" spans="2:2">
      <c r="B4" t="s">
        <v>298</v>
      </c>
    </row>
    <row r="5" spans="2:2">
      <c r="B5" t="s">
        <v>299</v>
      </c>
    </row>
    <row r="6" spans="2:2">
      <c r="B6" t="s">
        <v>300</v>
      </c>
    </row>
    <row r="7" spans="2:2">
      <c r="B7" t="s">
        <v>301</v>
      </c>
    </row>
    <row r="8" spans="2:2">
      <c r="B8" t="s">
        <v>302</v>
      </c>
    </row>
    <row r="9" spans="2:2">
      <c r="B9" t="s">
        <v>303</v>
      </c>
    </row>
    <row r="10" spans="2:2">
      <c r="B10" s="2" t="s">
        <v>304</v>
      </c>
    </row>
    <row r="11" spans="2:2">
      <c r="B11" t="s">
        <v>305</v>
      </c>
    </row>
    <row r="12" spans="2:2">
      <c r="B12" t="s">
        <v>306</v>
      </c>
    </row>
    <row r="13" spans="2:2">
      <c r="B13" t="s">
        <v>307</v>
      </c>
    </row>
    <row r="14" spans="2:2">
      <c r="B14" t="s">
        <v>308</v>
      </c>
    </row>
    <row r="15" spans="2:2">
      <c r="B15" t="s">
        <v>309</v>
      </c>
    </row>
    <row r="16" spans="2:2">
      <c r="B16" t="s">
        <v>310</v>
      </c>
    </row>
    <row r="17" spans="2:2">
      <c r="B17" t="s">
        <v>311</v>
      </c>
    </row>
    <row r="18" spans="2:2">
      <c r="B18" t="s">
        <v>312</v>
      </c>
    </row>
    <row r="19" spans="2:2">
      <c r="B19" t="s">
        <v>313</v>
      </c>
    </row>
    <row r="20" spans="2:2">
      <c r="B20" t="s">
        <v>314</v>
      </c>
    </row>
    <row r="21" spans="2:2">
      <c r="B21" t="s">
        <v>315</v>
      </c>
    </row>
    <row r="22" spans="2:2">
      <c r="B22" t="s">
        <v>316</v>
      </c>
    </row>
    <row r="23" spans="2:2" ht="29.1">
      <c r="B23" s="2" t="s">
        <v>317</v>
      </c>
    </row>
    <row r="24" spans="2:2">
      <c r="B24" t="s">
        <v>318</v>
      </c>
    </row>
  </sheetData>
  <sheetProtection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EEC9-79F2-425B-B5A5-B815E787151F}">
  <sheetPr codeName="Feuil14">
    <tabColor theme="5" tint="0.79998168889431442"/>
  </sheetPr>
  <dimension ref="B2:B13"/>
  <sheetViews>
    <sheetView workbookViewId="0">
      <selection activeCell="B13" sqref="B13"/>
    </sheetView>
  </sheetViews>
  <sheetFormatPr defaultColWidth="11.42578125" defaultRowHeight="14.45"/>
  <cols>
    <col min="2" max="2" width="29.28515625" bestFit="1" customWidth="1"/>
  </cols>
  <sheetData>
    <row r="2" spans="2:2">
      <c r="B2" s="7" t="s">
        <v>296</v>
      </c>
    </row>
    <row r="3" spans="2:2">
      <c r="B3" t="s">
        <v>319</v>
      </c>
    </row>
    <row r="4" spans="2:2">
      <c r="B4" t="s">
        <v>320</v>
      </c>
    </row>
    <row r="5" spans="2:2">
      <c r="B5" t="s">
        <v>321</v>
      </c>
    </row>
    <row r="6" spans="2:2">
      <c r="B6" t="s">
        <v>322</v>
      </c>
    </row>
    <row r="7" spans="2:2">
      <c r="B7" t="s">
        <v>323</v>
      </c>
    </row>
    <row r="8" spans="2:2">
      <c r="B8" t="s">
        <v>324</v>
      </c>
    </row>
    <row r="9" spans="2:2">
      <c r="B9" t="s">
        <v>325</v>
      </c>
    </row>
    <row r="10" spans="2:2">
      <c r="B10" t="s">
        <v>326</v>
      </c>
    </row>
    <row r="11" spans="2:2">
      <c r="B11" t="s">
        <v>327</v>
      </c>
    </row>
    <row r="12" spans="2:2">
      <c r="B12" t="s">
        <v>328</v>
      </c>
    </row>
    <row r="13" spans="2:2">
      <c r="B13" t="s">
        <v>329</v>
      </c>
    </row>
  </sheetData>
  <sheetProtection sheet="1" objects="1" scenarios="1" selectLockedCells="1" selectUnlockedCells="1"/>
  <autoFilter ref="B2:B13" xr:uid="{82DFEEC9-79F2-425B-B5A5-B815E787151F}">
    <sortState xmlns:xlrd2="http://schemas.microsoft.com/office/spreadsheetml/2017/richdata2" ref="B3:B13">
      <sortCondition ref="B2:B1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5A9C1-66D3-402B-B35A-3237D761CB07}">
  <sheetPr codeName="Feuil13">
    <tabColor theme="5" tint="0.79998168889431442"/>
  </sheetPr>
  <dimension ref="B1:P24"/>
  <sheetViews>
    <sheetView workbookViewId="0">
      <selection activeCell="C11" sqref="C11:D11"/>
    </sheetView>
  </sheetViews>
  <sheetFormatPr defaultColWidth="11.42578125" defaultRowHeight="14.45"/>
  <cols>
    <col min="1" max="1" width="28.28515625" bestFit="1" customWidth="1"/>
  </cols>
  <sheetData>
    <row r="1" spans="2:8" ht="15.6">
      <c r="B1" s="4"/>
    </row>
    <row r="2" spans="2:8">
      <c r="B2" s="7" t="s">
        <v>296</v>
      </c>
      <c r="C2" s="5"/>
      <c r="D2" s="5"/>
      <c r="E2" s="5"/>
      <c r="F2" s="5"/>
      <c r="G2" s="5"/>
      <c r="H2" s="5"/>
    </row>
    <row r="3" spans="2:8">
      <c r="B3" s="1" t="s">
        <v>330</v>
      </c>
    </row>
    <row r="4" spans="2:8">
      <c r="B4" s="1" t="s">
        <v>331</v>
      </c>
    </row>
    <row r="5" spans="2:8">
      <c r="B5" s="1" t="s">
        <v>332</v>
      </c>
    </row>
    <row r="6" spans="2:8">
      <c r="B6" s="1" t="s">
        <v>333</v>
      </c>
    </row>
    <row r="7" spans="2:8">
      <c r="B7" s="1" t="s">
        <v>334</v>
      </c>
    </row>
    <row r="8" spans="2:8">
      <c r="B8" s="1" t="s">
        <v>335</v>
      </c>
    </row>
    <row r="9" spans="2:8">
      <c r="B9" s="1" t="s">
        <v>336</v>
      </c>
    </row>
    <row r="10" spans="2:8">
      <c r="B10" s="1" t="s">
        <v>337</v>
      </c>
    </row>
    <row r="11" spans="2:8">
      <c r="B11" s="1" t="s">
        <v>338</v>
      </c>
    </row>
    <row r="12" spans="2:8">
      <c r="B12" s="1" t="s">
        <v>339</v>
      </c>
    </row>
    <row r="13" spans="2:8">
      <c r="B13" s="1" t="s">
        <v>340</v>
      </c>
    </row>
    <row r="14" spans="2:8">
      <c r="B14" s="1" t="s">
        <v>341</v>
      </c>
    </row>
    <row r="15" spans="2:8">
      <c r="B15" s="1" t="s">
        <v>342</v>
      </c>
    </row>
    <row r="23" spans="2:16">
      <c r="D23" s="6" t="s">
        <v>343</v>
      </c>
      <c r="E23" s="6" t="s">
        <v>344</v>
      </c>
      <c r="F23" s="6" t="s">
        <v>345</v>
      </c>
      <c r="G23" s="6" t="s">
        <v>346</v>
      </c>
      <c r="H23" s="6" t="s">
        <v>347</v>
      </c>
      <c r="I23" s="6" t="s">
        <v>348</v>
      </c>
      <c r="J23" s="6" t="s">
        <v>349</v>
      </c>
      <c r="K23" s="6" t="s">
        <v>350</v>
      </c>
      <c r="L23" s="6" t="s">
        <v>351</v>
      </c>
      <c r="M23" s="6" t="s">
        <v>352</v>
      </c>
      <c r="N23" s="6" t="s">
        <v>353</v>
      </c>
      <c r="O23" s="6" t="s">
        <v>354</v>
      </c>
      <c r="P23" s="6" t="s">
        <v>355</v>
      </c>
    </row>
    <row r="24" spans="2:16" ht="66.75" customHeight="1">
      <c r="B24" s="3" t="s">
        <v>356</v>
      </c>
      <c r="D24" t="e" vm="1">
        <v>#VALUE!</v>
      </c>
      <c r="E24" t="e" vm="2">
        <v>#VALUE!</v>
      </c>
      <c r="F24" t="e" vm="3">
        <v>#VALUE!</v>
      </c>
      <c r="G24" t="e" vm="4">
        <v>#VALUE!</v>
      </c>
      <c r="H24" t="e" vm="5">
        <v>#VALUE!</v>
      </c>
      <c r="I24" t="e" vm="6">
        <v>#VALUE!</v>
      </c>
      <c r="J24" t="e" vm="7">
        <v>#VALUE!</v>
      </c>
      <c r="K24" t="e" vm="8">
        <v>#VALUE!</v>
      </c>
      <c r="L24" t="e" vm="9">
        <v>#VALUE!</v>
      </c>
      <c r="M24" t="e" vm="10">
        <v>#VALUE!</v>
      </c>
      <c r="N24" t="e" vm="11">
        <v>#VALUE!</v>
      </c>
      <c r="O24" t="e" vm="12">
        <v>#VALUE!</v>
      </c>
      <c r="P24" t="e" vm="13">
        <v>#VALUE!</v>
      </c>
    </row>
  </sheetData>
  <sheetProtection sheet="1" objects="1" scenarios="1" selectLockedCells="1" selectUnlockedCell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98B6FE577E5D4B932B6A74674BC8A1" ma:contentTypeVersion="18" ma:contentTypeDescription="Crée un document." ma:contentTypeScope="" ma:versionID="dcf270251a503813b5f3422777477773">
  <xsd:schema xmlns:xsd="http://www.w3.org/2001/XMLSchema" xmlns:xs="http://www.w3.org/2001/XMLSchema" xmlns:p="http://schemas.microsoft.com/office/2006/metadata/properties" xmlns:ns2="c758a313-1556-40ba-8fbb-add708f0b2a3" xmlns:ns3="a63ecebd-0c15-4827-b4e1-cd0317630bc1" targetNamespace="http://schemas.microsoft.com/office/2006/metadata/properties" ma:root="true" ma:fieldsID="d1b7b0a9be7fca5aa78a95f73ec7018d" ns2:_="" ns3:_="">
    <xsd:import namespace="c758a313-1556-40ba-8fbb-add708f0b2a3"/>
    <xsd:import namespace="a63ecebd-0c15-4827-b4e1-cd0317630bc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8a313-1556-40ba-8fbb-add708f0b2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815b24d1-b354-46c7-a5c5-c0381cf08cb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3ecebd-0c15-4827-b4e1-cd0317630bc1"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2aac49ee-6009-47be-97dd-c741a68a8752}" ma:internalName="TaxCatchAll" ma:showField="CatchAllData" ma:web="a63ecebd-0c15-4827-b4e1-cd0317630b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N m s 9 W C s c p P O l A A A A 9 g A A A B I A H A B D b 2 5 m a W c v U G F j a 2 F n Z S 5 4 b W w g o h g A K K A U A A A A A A A A A A A A A A A A A A A A A A A A A A A A h Y 9 B D o I w F E S v Q r q n L d U Y Q j 4 l h q 0 k J i b G b Q M V G q G Y t l j u 5 s I j e Q U x i r p z O W / e Y u Z + v U E 2 d m 1 w k c a q X q c o w h Q F U p d 9 p X S d o s E d w x h l H L a i P I l a B p O s b T L a K k W N c + e E E O 8 9 9 g v c m 5 o w S i N y K D a 7 s p G d Q B 9 Z / Z d D p a 0 T u p S I w / 4 1 h j M c s S V e s R h T I D O E Q u m v w K a 9 z / Y H Q j 6 0 b j C S H 0 2 Y r 4 H M E c j 7 A 3 8 A U E s D B B Q A A g A I A D Z r P 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2 a z 1 Y K I p H u A 4 A A A A R A A A A E w A c A E Z v c m 1 1 b G F z L 1 N l Y 3 R p b 2 4 x L m 0 g o h g A K K A U A A A A A A A A A A A A A A A A A A A A A A A A A A A A K 0 5 N L s n M z 1 M I h t C G 1 g B Q S w E C L Q A U A A I A C A A 2 a z 1 Y K x y k 8 6 U A A A D 2 A A A A E g A A A A A A A A A A A A A A A A A A A A A A Q 2 9 u Z m l n L 1 B h Y 2 t h Z 2 U u e G 1 s U E s B A i 0 A F A A C A A g A N m s 9 W A / K 6 a u k A A A A 6 Q A A A B M A A A A A A A A A A A A A A A A A 8 Q A A A F t D b 2 5 0 Z W 5 0 X 1 R 5 c G V z X S 5 4 b W x Q S w E C L Q A U A A I A C A A 2 a z 1 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6 x k R t E k Y y E y 8 T C X e W 8 z / r Q A A A A A C A A A A A A A Q Z g A A A A E A A C A A A A C p 7 J + f a T J K B s E D R y t 1 Z o r a D Q f j 8 L Z L d C g m m T P n q 1 j N u g A A A A A O g A A A A A I A A C A A A A B I T w n V 2 d A 1 J O 1 A Z f P z 5 N 6 t w f k e T r w k 2 B F B q 4 6 U x Y + 5 L V A A A A B n j d v u p a 3 s J l B D / F y m g N a c 0 W D 5 G G / Z s t O u w T / u M F H I I V e G Y c y j T r A W h O p f K B f V S T S / G t k A n 8 C u m k I X f F 2 9 l 3 j V 1 t V W E B H s f J u O z P s / 8 S B c 8 U A A A A D D j + L m R q V k 1 B Y 1 2 3 g a T h U C 0 S I D c p G Q g h / U g i W i 1 B M I I Z Y E n p F C M D 9 p V 9 F D H K W A f E s 4 0 X S 5 o t F y + s J 1 v j j e A E 0 q < / 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a63ecebd-0c15-4827-b4e1-cd0317630bc1" xsi:nil="true"/>
    <lcf76f155ced4ddcb4097134ff3c332f xmlns="c758a313-1556-40ba-8fbb-add708f0b2a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DD2A735-E75A-480C-980F-FB15C7E7D7C2}"/>
</file>

<file path=customXml/itemProps2.xml><?xml version="1.0" encoding="utf-8"?>
<ds:datastoreItem xmlns:ds="http://schemas.openxmlformats.org/officeDocument/2006/customXml" ds:itemID="{41DFD5A6-92E7-403F-9A76-DB3AEBC3467B}"/>
</file>

<file path=customXml/itemProps3.xml><?xml version="1.0" encoding="utf-8"?>
<ds:datastoreItem xmlns:ds="http://schemas.openxmlformats.org/officeDocument/2006/customXml" ds:itemID="{487641F4-6BEE-48CB-87C1-4BA77C151EA5}"/>
</file>

<file path=customXml/itemProps4.xml><?xml version="1.0" encoding="utf-8"?>
<ds:datastoreItem xmlns:ds="http://schemas.openxmlformats.org/officeDocument/2006/customXml" ds:itemID="{B9791C4B-96ED-4D6D-839F-ED0F219E6AF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Manon.Borgia</dc:creator>
  <cp:keywords/>
  <dc:description/>
  <cp:lastModifiedBy>Marie-Ève Raby</cp:lastModifiedBy>
  <cp:revision/>
  <dcterms:created xsi:type="dcterms:W3CDTF">2022-11-22T21:45:58Z</dcterms:created>
  <dcterms:modified xsi:type="dcterms:W3CDTF">2024-03-14T13:35:50Z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0x0101005C98B6FE577E5D4B932B6A74674BC8A1</vt:lpwstr>
  </property>
  <property fmtid="{D5CDD505-2E9C-101B-9397-08002B2CF9AE}" pid="3" name="MediaServiceImageTags">
    <vt:lpwstr/>
  </property>
</Properties>
</file>